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.bouzat\Downloads\"/>
    </mc:Choice>
  </mc:AlternateContent>
  <xr:revisionPtr revIDLastSave="0" documentId="13_ncr:1_{B52622B3-1141-40B5-BB0A-0FE2DB4AAE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lications A LIRE" sheetId="1" r:id="rId1"/>
    <sheet name="Valorisations RH" sheetId="7" r:id="rId2"/>
    <sheet name="1- Tableau financier adapté" sheetId="2" r:id="rId3"/>
    <sheet name="2- Tableau financier CompteAsso" sheetId="3" r:id="rId4"/>
  </sheets>
  <definedNames>
    <definedName name="Tempsple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7" l="1"/>
  <c r="R16" i="7"/>
  <c r="D20" i="2" s="1"/>
  <c r="D12" i="3" s="1"/>
  <c r="N13" i="7" l="1"/>
  <c r="O13" i="7" s="1"/>
  <c r="N14" i="7"/>
  <c r="O14" i="7" s="1"/>
  <c r="R14" i="7" s="1"/>
  <c r="D18" i="2" s="1"/>
  <c r="N15" i="7"/>
  <c r="O15" i="7" s="1"/>
  <c r="N16" i="7"/>
  <c r="O16" i="7" s="1"/>
  <c r="N17" i="7"/>
  <c r="O17" i="7" s="1"/>
  <c r="N18" i="7"/>
  <c r="O18" i="7" s="1"/>
  <c r="N19" i="7"/>
  <c r="O19" i="7" s="1"/>
  <c r="N20" i="7"/>
  <c r="O20" i="7" s="1"/>
  <c r="N21" i="7"/>
  <c r="O21" i="7" s="1"/>
  <c r="C16" i="7"/>
  <c r="H16" i="7" s="1"/>
  <c r="C17" i="7"/>
  <c r="H17" i="7" s="1"/>
  <c r="C18" i="7"/>
  <c r="H18" i="7" s="1"/>
  <c r="J18" i="7" s="1"/>
  <c r="I18" i="7" s="1"/>
  <c r="C19" i="7"/>
  <c r="H19" i="7" s="1"/>
  <c r="J19" i="7" s="1"/>
  <c r="I19" i="7" s="1"/>
  <c r="C20" i="7"/>
  <c r="H20" i="7" s="1"/>
  <c r="J20" i="7" s="1"/>
  <c r="I20" i="7" s="1"/>
  <c r="C21" i="7"/>
  <c r="H21" i="7" s="1"/>
  <c r="J21" i="7" s="1"/>
  <c r="I21" i="7" s="1"/>
  <c r="N12" i="7"/>
  <c r="O12" i="7" s="1"/>
  <c r="C14" i="7"/>
  <c r="H14" i="7" s="1"/>
  <c r="C15" i="7"/>
  <c r="H15" i="7" s="1"/>
  <c r="C13" i="7"/>
  <c r="H13" i="7" s="1"/>
  <c r="C12" i="7"/>
  <c r="H12" i="7" s="1"/>
  <c r="F33" i="7"/>
  <c r="R13" i="7" l="1"/>
  <c r="D17" i="2" s="1"/>
  <c r="R15" i="7"/>
  <c r="D19" i="2" s="1"/>
  <c r="D11" i="3" s="1"/>
  <c r="R12" i="7"/>
  <c r="D16" i="2" s="1"/>
  <c r="R17" i="7"/>
  <c r="D21" i="2" s="1"/>
  <c r="B34" i="2"/>
  <c r="B35" i="2" s="1"/>
  <c r="D31" i="2"/>
  <c r="D42" i="3" s="1"/>
  <c r="J17" i="7"/>
  <c r="I17" i="7" s="1"/>
  <c r="O22" i="7"/>
  <c r="J16" i="7"/>
  <c r="I16" i="7" s="1"/>
  <c r="J15" i="7"/>
  <c r="I15" i="7" s="1"/>
  <c r="J14" i="7"/>
  <c r="I14" i="7" s="1"/>
  <c r="J12" i="7"/>
  <c r="J13" i="7"/>
  <c r="I13" i="7" s="1"/>
  <c r="D6" i="3"/>
  <c r="D18" i="3"/>
  <c r="D15" i="3"/>
  <c r="D17" i="3"/>
  <c r="D16" i="3"/>
  <c r="B20" i="3"/>
  <c r="B21" i="3"/>
  <c r="D30" i="3"/>
  <c r="B8" i="3"/>
  <c r="B18" i="3"/>
  <c r="D44" i="3"/>
  <c r="D43" i="3"/>
  <c r="D31" i="3"/>
  <c r="D36" i="3"/>
  <c r="D33" i="3"/>
  <c r="D20" i="3"/>
  <c r="D13" i="3"/>
  <c r="D9" i="3"/>
  <c r="B44" i="3"/>
  <c r="B43" i="3"/>
  <c r="B42" i="3"/>
  <c r="B36" i="3"/>
  <c r="B33" i="3"/>
  <c r="B29" i="3"/>
  <c r="B24" i="3"/>
  <c r="B22" i="3" s="1"/>
  <c r="B19" i="3"/>
  <c r="B14" i="3"/>
  <c r="B13" i="3"/>
  <c r="B12" i="3"/>
  <c r="B7" i="3"/>
  <c r="D10" i="3" l="1"/>
  <c r="D29" i="2"/>
  <c r="D14" i="3"/>
  <c r="D35" i="2"/>
  <c r="B45" i="3"/>
  <c r="B41" i="3" s="1"/>
  <c r="B46" i="3" s="1"/>
  <c r="J22" i="7"/>
  <c r="B23" i="2" s="1"/>
  <c r="I12" i="7"/>
  <c r="B6" i="3"/>
  <c r="D29" i="3"/>
  <c r="B17" i="3"/>
  <c r="B11" i="3"/>
  <c r="D41" i="3"/>
  <c r="D46" i="3" s="1"/>
  <c r="D8" i="3" l="1"/>
  <c r="D39" i="3" s="1"/>
  <c r="B27" i="3"/>
  <c r="I22" i="7"/>
  <c r="B22" i="2" s="1"/>
  <c r="B26" i="3" l="1"/>
  <c r="B29" i="2"/>
  <c r="B25" i="3" l="1"/>
  <c r="B39" i="3" s="1"/>
</calcChain>
</file>

<file path=xl/sharedStrings.xml><?xml version="1.0" encoding="utf-8"?>
<sst xmlns="http://schemas.openxmlformats.org/spreadsheetml/2006/main" count="198" uniqueCount="182">
  <si>
    <t>Instructions importantes avant d'utiliser ce document</t>
  </si>
  <si>
    <t>Aussi, nous avons cherché à simplifier la compréhension et la présentation de ces éléments financiers.</t>
  </si>
  <si>
    <r>
      <rPr>
        <b/>
        <u/>
        <sz val="11"/>
        <color theme="1"/>
        <rFont val="Calibri"/>
        <family val="2"/>
        <scheme val="minor"/>
      </rPr>
      <t xml:space="preserve">Ces deux onglets "communiquent" entre eux, ils sont liés </t>
    </r>
    <r>
      <rPr>
        <sz val="11"/>
        <color theme="1"/>
        <rFont val="Calibri"/>
        <family val="2"/>
        <scheme val="minor"/>
      </rPr>
      <t>; aussi, vous ne pouvez pas modifier manuellement l'onglet 2.</t>
    </r>
  </si>
  <si>
    <t>* remplir le tableau financier directement dans Le Compte Asso</t>
  </si>
  <si>
    <t>Bilan financier de l'action</t>
  </si>
  <si>
    <t>DEPENSES / CHARGES</t>
  </si>
  <si>
    <t xml:space="preserve">RECETTES / PRODUITS </t>
  </si>
  <si>
    <t>Prévision
Montant en €</t>
  </si>
  <si>
    <t>Cotisations / Licences, dont part assurances
(si spécifiques au projet)</t>
  </si>
  <si>
    <t>Recettes liées au projet (participations familles, inscriptions, …)</t>
  </si>
  <si>
    <t>Sponsoring / lié au projet</t>
  </si>
  <si>
    <t>Location salles, locaux, stade</t>
  </si>
  <si>
    <t>Location matériel</t>
  </si>
  <si>
    <t>Buvette et restauration</t>
  </si>
  <si>
    <t>Hébergement</t>
  </si>
  <si>
    <t>Achat matériel d'entretien / réparations</t>
  </si>
  <si>
    <t>Achat tenues</t>
  </si>
  <si>
    <t>Restauration et frais de réception</t>
  </si>
  <si>
    <t>Subventions Comcom/EPCI 
(dédiées pour l'action)</t>
  </si>
  <si>
    <t xml:space="preserve">Déplacements / frais kilométriques </t>
  </si>
  <si>
    <t>Subventions commune(s)/mairie(s) (dédiées pour l'action)</t>
  </si>
  <si>
    <t>Subvention ANS/PSF</t>
  </si>
  <si>
    <t>Autres recettes diverses / produits exceptionnels</t>
  </si>
  <si>
    <t>Communication</t>
  </si>
  <si>
    <t>Accompagnement prestataire hors sportif (freelance, informatique, graphisme, …)</t>
  </si>
  <si>
    <t>Cotisations / adhésions (dont part assurance des titres vendus pour le projet)</t>
  </si>
  <si>
    <t>Impôts et taxes (spécifiques au projet)</t>
  </si>
  <si>
    <t xml:space="preserve">Autres dépenses </t>
  </si>
  <si>
    <t>Charges indirectes (charges fixes du club réparties au prorata pour le projet)</t>
  </si>
  <si>
    <t>TOTAL des charges</t>
  </si>
  <si>
    <t>TOTAL des produits</t>
  </si>
  <si>
    <t>Valorisations - contributions volontaires en nature 
(n'inscrire ci-dessous que des valorisations, qui doivent être équilibrées en dépenses et recettes)</t>
  </si>
  <si>
    <t>Secours et sécurité</t>
  </si>
  <si>
    <t>Bénévolat</t>
  </si>
  <si>
    <t>Mise à disposition gratuite 
(biens &amp; services)</t>
  </si>
  <si>
    <t>Prestations en nature</t>
  </si>
  <si>
    <t>Prestations</t>
  </si>
  <si>
    <t>Dons en nature</t>
  </si>
  <si>
    <t>Personnel bénévole</t>
  </si>
  <si>
    <t>TOTAL valorisations</t>
  </si>
  <si>
    <t>2. Tableau de synthèse</t>
  </si>
  <si>
    <t>CHARGES DIRECTES AFFECTEES A L'ACTION</t>
  </si>
  <si>
    <t>RESSOURCES DIRECTES AFFECTEES A L'ACTION</t>
  </si>
  <si>
    <t>60- Achats</t>
  </si>
  <si>
    <t>70 - Vente de produits finis, de prestations de services</t>
  </si>
  <si>
    <t>Achat matières et fournitures</t>
  </si>
  <si>
    <t>73 - Dotations et produits de tarification</t>
  </si>
  <si>
    <t>Autres fournitures</t>
  </si>
  <si>
    <t>74 – Subventions d’exploitation</t>
  </si>
  <si>
    <t>61- Services extérieurs</t>
  </si>
  <si>
    <t xml:space="preserve">Locations </t>
  </si>
  <si>
    <t>Entretien et réparation</t>
  </si>
  <si>
    <t>Assurance</t>
  </si>
  <si>
    <t>Documentation</t>
  </si>
  <si>
    <t>Intercommunalité(s)</t>
  </si>
  <si>
    <t>62 – Autres services extérieurs</t>
  </si>
  <si>
    <t>Rémunération intermédiaires et honoraires</t>
  </si>
  <si>
    <t>Commune(s)</t>
  </si>
  <si>
    <t>Publicité, publication</t>
  </si>
  <si>
    <t xml:space="preserve">Déplacements, missions </t>
  </si>
  <si>
    <t>Organismes sociaux (CAF, etc.)</t>
  </si>
  <si>
    <t>Services bancaires, autres</t>
  </si>
  <si>
    <t>63 - Impôts et taxes</t>
  </si>
  <si>
    <t>Fonds européens</t>
  </si>
  <si>
    <t>Impôts et taxes sur rémunération</t>
  </si>
  <si>
    <t>Autres impôts et taxes</t>
  </si>
  <si>
    <t>64 - Charges de personnel</t>
  </si>
  <si>
    <t xml:space="preserve">Autres établissements publics </t>
  </si>
  <si>
    <t>Rémunération des personnels</t>
  </si>
  <si>
    <t xml:space="preserve">Aides privées </t>
  </si>
  <si>
    <t>Charges sociales</t>
  </si>
  <si>
    <t>Autres charges de personnel</t>
  </si>
  <si>
    <t>65 - Autres charges de gestion courante</t>
  </si>
  <si>
    <t>75 – Autres produits de gestion courante</t>
  </si>
  <si>
    <t>Cotisations</t>
  </si>
  <si>
    <t>Dons manuels, mécénat</t>
  </si>
  <si>
    <t>66 – Charges financières</t>
  </si>
  <si>
    <t>76 – Produits financiers</t>
  </si>
  <si>
    <t>67- Charges exceptionnelles</t>
  </si>
  <si>
    <t>77- Produits exceptionnels</t>
  </si>
  <si>
    <t>68 – Dotation aux amortissements</t>
  </si>
  <si>
    <t>78 – Reports ressources non utilisées d'opérations antérieures</t>
  </si>
  <si>
    <t>CHARGES INDIRECTES AFFECTEES A L'ACTION</t>
  </si>
  <si>
    <t>RESSOURCES PROPRES AFFECTEES A L'ACTION</t>
  </si>
  <si>
    <t>Charges fixes de fonctionnement</t>
  </si>
  <si>
    <t>Frais financiers</t>
  </si>
  <si>
    <t>Autres</t>
  </si>
  <si>
    <t>TOTAL DES CHARGES</t>
  </si>
  <si>
    <t>TOTAL DES PRODUITS</t>
  </si>
  <si>
    <t>CONTRIBUTIONS VOLONTAIRES EN NATURE</t>
  </si>
  <si>
    <t>86 – Emploi des contributions volontaires en nature</t>
  </si>
  <si>
    <t>87- Contributions volontaires en nature</t>
  </si>
  <si>
    <t xml:space="preserve"> Secours en nature</t>
  </si>
  <si>
    <t>Mise à disposition gratuite de biens et services</t>
  </si>
  <si>
    <t>Inscription formations encadrants, dirigeants, arbitres</t>
  </si>
  <si>
    <t>Impressions / Documentation</t>
  </si>
  <si>
    <t>Insription formations autre</t>
  </si>
  <si>
    <t>Don - mécénat / lié au projet</t>
  </si>
  <si>
    <t>Accompagnement prestataire sportif (intervenant extérieur, mise à disposition d'éducateur…)</t>
  </si>
  <si>
    <t>Contrat Territorial Individualisé</t>
  </si>
  <si>
    <t>Ressources propres (fonds de l'association dédiés à ce projet)</t>
  </si>
  <si>
    <t>Assurances (spécifique au projet)</t>
  </si>
  <si>
    <t>Etat - Emploi</t>
  </si>
  <si>
    <t>Sur le Compte Asso, cliquer sur "Ajouter un cofinancement"</t>
  </si>
  <si>
    <t>Achat matières premières buvette</t>
  </si>
  <si>
    <t>Achat matériels sportifs/pédagogiques</t>
  </si>
  <si>
    <t>ASP (Emplois aidés)</t>
  </si>
  <si>
    <t>Participation budget de l'association</t>
  </si>
  <si>
    <t>Vente de produits dérivés</t>
  </si>
  <si>
    <t>Fédération - Etat - ANS/PSF</t>
  </si>
  <si>
    <t>Conseil régional</t>
  </si>
  <si>
    <t>Conseil départemental</t>
  </si>
  <si>
    <t>Certains d'entre vous rencontrent des difficultés pour formaliser les éléments budgétaires liés à leur projet.</t>
  </si>
  <si>
    <t>Salarié 1</t>
  </si>
  <si>
    <t>Salarié 2</t>
  </si>
  <si>
    <t>Salarié 3</t>
  </si>
  <si>
    <t>Salarié 4</t>
  </si>
  <si>
    <t>Salarié 5</t>
  </si>
  <si>
    <t>Salarié 6</t>
  </si>
  <si>
    <t>Salarié 7</t>
  </si>
  <si>
    <t>Salarié 8</t>
  </si>
  <si>
    <t>Salarié 9</t>
  </si>
  <si>
    <t>Salarié 10</t>
  </si>
  <si>
    <t>Subvention Emploi ANS</t>
  </si>
  <si>
    <t>Subvention Emploi Educateur Socio-Sportif</t>
  </si>
  <si>
    <t>Subvention Emploi Conseil Régional</t>
  </si>
  <si>
    <t>Subvention Emploi Conseil Départemental</t>
  </si>
  <si>
    <t>Subvention Emploi Mairie</t>
  </si>
  <si>
    <t>Subvention Emploi Apprentissage</t>
  </si>
  <si>
    <t>TOTAL</t>
  </si>
  <si>
    <t>SALARIE</t>
  </si>
  <si>
    <t>Ce montant est à rechercher sous la mention TOTAL VERSE du bulletin de salaire de votre salarié</t>
  </si>
  <si>
    <r>
      <t xml:space="preserve">* OU utiliser ce classeur excel en remplissant l'onglet 1 "Bilan financier adapté" </t>
    </r>
    <r>
      <rPr>
        <sz val="11"/>
        <color theme="1"/>
        <rFont val="Calibri"/>
        <family val="2"/>
      </rPr>
      <t>→ l</t>
    </r>
    <r>
      <rPr>
        <sz val="11"/>
        <color theme="1"/>
        <rFont val="Calibri"/>
        <family val="2"/>
        <scheme val="minor"/>
      </rPr>
      <t xml:space="preserve">'onglet 2 "Bilan financier CompteAsso" </t>
    </r>
    <r>
      <rPr>
        <b/>
        <u/>
        <sz val="11"/>
        <color theme="1"/>
        <rFont val="Calibri"/>
        <family val="2"/>
        <scheme val="minor"/>
      </rPr>
      <t>va alors automatiquement se remplir</t>
    </r>
    <r>
      <rPr>
        <sz val="11"/>
        <color theme="1"/>
        <rFont val="Calibri"/>
        <family val="2"/>
        <scheme val="minor"/>
      </rPr>
      <t xml:space="preserve"> et vous pourrez</t>
    </r>
    <r>
      <rPr>
        <b/>
        <sz val="11"/>
        <color theme="1"/>
        <rFont val="Calibri"/>
        <family val="2"/>
        <scheme val="minor"/>
      </rPr>
      <t xml:space="preserve"> recopier les données de l'onglet 2 dans votre demande de subvention</t>
    </r>
    <r>
      <rPr>
        <sz val="11"/>
        <color theme="1"/>
        <rFont val="Calibri"/>
        <family val="2"/>
        <scheme val="minor"/>
      </rPr>
      <t xml:space="preserve"> et/ou bilan sur le Compte Asso</t>
    </r>
  </si>
  <si>
    <t>* les emplois salariés</t>
  </si>
  <si>
    <t>* les RH bénévoles</t>
  </si>
  <si>
    <t>Cette aide est disponible dans l'onglet "Valorisation RH" et s'intègrera automatiquement dans les 2 onglets suivants si vous souhaitez l'utiliser.</t>
  </si>
  <si>
    <t>Calcul du coût de l'emploi salarié sur un projet</t>
  </si>
  <si>
    <t>* le montant du salaire brut mensuel (toutes charges comprises) de votre ou vos salariés</t>
  </si>
  <si>
    <t>* les financements éventuellement perçus pour cet emploi</t>
  </si>
  <si>
    <t>* le nombre d'heures passées sur le projet pour chaque salarié</t>
  </si>
  <si>
    <t>OUI</t>
  </si>
  <si>
    <t>NON</t>
  </si>
  <si>
    <t>Trois informations doivent être fournies par vos soins pour que les calculs soit automatiquement effectués</t>
  </si>
  <si>
    <t>SALAIRE BRUT MENSUEL (TOUTES CHARGES COMPRISES)</t>
  </si>
  <si>
    <t>COUT HORAIRE</t>
  </si>
  <si>
    <t>NOMBRE D'HEURES PASSEES SUR LE PROJET</t>
  </si>
  <si>
    <t>SALAIRE NET AFFECTE AU PROJET</t>
  </si>
  <si>
    <t>SALAIRE BRUT AFFECTE AU PROJET</t>
  </si>
  <si>
    <t>CHARGES SOCIALES</t>
  </si>
  <si>
    <t>Sélectionner OUI / NON</t>
  </si>
  <si>
    <t>CET EMPLOI EST-IL SUBVENTIONNE ?</t>
  </si>
  <si>
    <t>Sélectionner dans le menu déroulant</t>
  </si>
  <si>
    <t>TYPE DE SUBVENTION</t>
  </si>
  <si>
    <t>MONTANT ANNUEL SUBVENTIONNE</t>
  </si>
  <si>
    <t>SUB HORAIRE</t>
  </si>
  <si>
    <t>PART DU SUBVENTIONNEMENT AFFECTE AU PROJET</t>
  </si>
  <si>
    <r>
      <t xml:space="preserve">Salaire (si salarié·e) au ratio du temps passé sur le projet </t>
    </r>
    <r>
      <rPr>
        <b/>
        <sz val="10"/>
        <color theme="1"/>
        <rFont val="Calibri"/>
        <family val="2"/>
        <scheme val="minor"/>
      </rPr>
      <t>(voir onglet "VALORISATIONS RH")</t>
    </r>
  </si>
  <si>
    <r>
      <t xml:space="preserve">Charges sociales (si salarié·e) </t>
    </r>
    <r>
      <rPr>
        <b/>
        <sz val="10"/>
        <color theme="1"/>
        <rFont val="Calibri"/>
        <family val="2"/>
        <scheme val="minor"/>
      </rPr>
      <t>(voir onglet "VALORISATIONS RH")</t>
    </r>
  </si>
  <si>
    <r>
      <t xml:space="preserve">Personnel bénévole </t>
    </r>
    <r>
      <rPr>
        <b/>
        <sz val="10"/>
        <color theme="1"/>
        <rFont val="Calibri"/>
        <family val="2"/>
      </rPr>
      <t>(voir onglet "VALORISATIONS RH")</t>
    </r>
  </si>
  <si>
    <r>
      <t xml:space="preserve">Bénévolat </t>
    </r>
    <r>
      <rPr>
        <b/>
        <sz val="10"/>
        <color theme="1"/>
        <rFont val="Calibri"/>
        <family val="2"/>
      </rPr>
      <t>(voir onglet "VALORISATIONS RH")</t>
    </r>
  </si>
  <si>
    <r>
      <t xml:space="preserve">Subvention Emploi ANS </t>
    </r>
    <r>
      <rPr>
        <b/>
        <sz val="10"/>
        <color theme="1"/>
        <rFont val="Calibri"/>
        <family val="2"/>
        <scheme val="minor"/>
      </rPr>
      <t>(voir onglet "VALORISATIONS RH")</t>
    </r>
  </si>
  <si>
    <r>
      <t xml:space="preserve">Subvention Emploi Educateur Socio-Sportif </t>
    </r>
    <r>
      <rPr>
        <b/>
        <sz val="10"/>
        <color theme="1"/>
        <rFont val="Calibri"/>
        <family val="2"/>
        <scheme val="minor"/>
      </rPr>
      <t>(voir onglet "VALORISATIONS RH")</t>
    </r>
  </si>
  <si>
    <r>
      <t xml:space="preserve">Subvention Emploi Apprentissage </t>
    </r>
    <r>
      <rPr>
        <b/>
        <sz val="10"/>
        <color theme="1"/>
        <rFont val="Calibri"/>
        <family val="2"/>
        <scheme val="minor"/>
      </rPr>
      <t>(voir onglet "VALORISATIONS RH")</t>
    </r>
  </si>
  <si>
    <r>
      <t xml:space="preserve">Subvention Emploi Conseil Régional </t>
    </r>
    <r>
      <rPr>
        <b/>
        <sz val="10"/>
        <color theme="1"/>
        <rFont val="Calibri"/>
        <family val="2"/>
        <scheme val="minor"/>
      </rPr>
      <t>(voir onglet "VALORISATIONS RH")</t>
    </r>
  </si>
  <si>
    <r>
      <t xml:space="preserve">Subvention Emploi Conseil Départemental </t>
    </r>
    <r>
      <rPr>
        <b/>
        <sz val="10"/>
        <color theme="1"/>
        <rFont val="Calibri"/>
        <family val="2"/>
        <scheme val="minor"/>
      </rPr>
      <t>(voir onglet "VALORISATIONS RH")</t>
    </r>
  </si>
  <si>
    <r>
      <t xml:space="preserve">Subvention Emploi Mairie </t>
    </r>
    <r>
      <rPr>
        <b/>
        <sz val="10"/>
        <color theme="1"/>
        <rFont val="Calibri"/>
        <family val="2"/>
        <scheme val="minor"/>
      </rPr>
      <t>(voir onglet "VALORISATIONS RH")</t>
    </r>
  </si>
  <si>
    <t>Calcul de valorisation du bénévolat</t>
  </si>
  <si>
    <t>NOMBRE DE BENEVOLES SUR LE PROJET</t>
  </si>
  <si>
    <t>Deux informations sont à fournir :</t>
  </si>
  <si>
    <t>*Nombre de bénévoles contribuant au projet</t>
  </si>
  <si>
    <t>Vous n'avez donc à remplir que les cellules en bleu ci-dessous</t>
  </si>
  <si>
    <t>VALORISATION ESTIMEE</t>
  </si>
  <si>
    <t>Subventions Conseil Regional
(dédiées pour l'action)</t>
  </si>
  <si>
    <t>Subventions Conseil Départemental
(dédiées pour l'action)</t>
  </si>
  <si>
    <t>L'onglet "Tableau financier adapté" a été établi en fonction des spécificités liées à nos activités.</t>
  </si>
  <si>
    <t>L'onglet n°2 "Tableau financier CompteAsso" correspond à une forme réglementaire, classique pour tout dossier de subvention.</t>
  </si>
  <si>
    <t>Vous avez ainsi deux possibilités pour remplir votre budget de demande de subvention et/ou votre bilan financier :</t>
  </si>
  <si>
    <t>La FFHandball vous propose également une aide pour mieux valoriser budgétairement les ressources humaines impliquées dans vos différentes actions :</t>
  </si>
  <si>
    <t>Le calcul viendra ensuite automatiquent remplir les champs "Salaires" et "Charges sociales" (en charges) et "Subventions Emploi" (en ressources) dans l'onglet 1. Tableau financier adapté (cellules identifiées en vert).</t>
  </si>
  <si>
    <t>Le tableau ci-dessous vous aide à renseigner les 2 cellules concernant la valorisation du personnel bénévole dans l'onglet 1-Tableau financier adapté (en jaune)</t>
  </si>
  <si>
    <t>*Nombre d'heures passées par bénévole sur le projet (en moyenne)</t>
  </si>
  <si>
    <t>NOMBRE D'HEURES PASSEES PAR BÉNÉVOLE (EN MOYENNE) SUR LE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</si>
</sst>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_-* #,##0\ &quot;€&quot;_-;\-* #,##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</font>
    <font>
      <i/>
      <sz val="12"/>
      <color rgb="FFFF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rgb="FF339966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i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143">
    <xf numFmtId="0" fontId="0" fillId="0" borderId="0" xfId="0"/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0" xfId="0" applyFill="1"/>
    <xf numFmtId="0" fontId="0" fillId="2" borderId="10" xfId="0" applyFill="1" applyBorder="1"/>
    <xf numFmtId="0" fontId="5" fillId="0" borderId="0" xfId="0" applyFont="1"/>
    <xf numFmtId="0" fontId="7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5" borderId="21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/>
    <xf numFmtId="44" fontId="0" fillId="0" borderId="0" xfId="1" applyFont="1"/>
    <xf numFmtId="44" fontId="0" fillId="0" borderId="0" xfId="0" applyNumberFormat="1"/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4" fontId="7" fillId="0" borderId="6" xfId="1" applyFont="1" applyBorder="1" applyAlignment="1">
      <alignment vertical="center" wrapText="1"/>
    </xf>
    <xf numFmtId="44" fontId="8" fillId="0" borderId="6" xfId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" fillId="9" borderId="29" xfId="0" applyFont="1" applyFill="1" applyBorder="1" applyAlignment="1">
      <alignment horizontal="center" vertical="center"/>
    </xf>
    <xf numFmtId="0" fontId="1" fillId="9" borderId="19" xfId="0" applyFont="1" applyFill="1" applyBorder="1"/>
    <xf numFmtId="0" fontId="1" fillId="9" borderId="18" xfId="0" applyFont="1" applyFill="1" applyBorder="1" applyAlignment="1">
      <alignment horizontal="center" vertical="center"/>
    </xf>
    <xf numFmtId="0" fontId="23" fillId="9" borderId="19" xfId="0" applyFont="1" applyFill="1" applyBorder="1" applyAlignment="1">
      <alignment horizontal="center" wrapText="1"/>
    </xf>
    <xf numFmtId="0" fontId="1" fillId="9" borderId="29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23" fillId="9" borderId="19" xfId="0" applyFont="1" applyFill="1" applyBorder="1" applyAlignment="1">
      <alignment horizontal="center" vertical="center" wrapText="1"/>
    </xf>
    <xf numFmtId="0" fontId="5" fillId="10" borderId="24" xfId="0" applyFont="1" applyFill="1" applyBorder="1" applyAlignment="1">
      <alignment vertical="center" wrapText="1"/>
    </xf>
    <xf numFmtId="0" fontId="0" fillId="0" borderId="24" xfId="0" applyBorder="1" applyAlignment="1">
      <alignment horizontal="left" vertical="center"/>
    </xf>
    <xf numFmtId="0" fontId="5" fillId="0" borderId="24" xfId="0" applyFont="1" applyBorder="1" applyAlignment="1">
      <alignment horizontal="left" vertical="center" wrapText="1"/>
    </xf>
    <xf numFmtId="165" fontId="7" fillId="0" borderId="6" xfId="1" applyNumberFormat="1" applyFont="1" applyBorder="1" applyAlignment="1">
      <alignment vertical="center" wrapText="1"/>
    </xf>
    <xf numFmtId="165" fontId="8" fillId="0" borderId="6" xfId="1" applyNumberFormat="1" applyFont="1" applyBorder="1" applyAlignment="1">
      <alignment vertical="center" wrapText="1"/>
    </xf>
    <xf numFmtId="165" fontId="6" fillId="0" borderId="6" xfId="1" applyNumberFormat="1" applyFont="1" applyBorder="1" applyAlignment="1">
      <alignment vertical="center" wrapText="1"/>
    </xf>
    <xf numFmtId="165" fontId="5" fillId="0" borderId="18" xfId="1" applyNumberFormat="1" applyFont="1" applyBorder="1" applyAlignment="1">
      <alignment vertical="center"/>
    </xf>
    <xf numFmtId="165" fontId="5" fillId="10" borderId="18" xfId="1" applyNumberFormat="1" applyFont="1" applyFill="1" applyBorder="1" applyAlignment="1">
      <alignment vertical="center"/>
    </xf>
    <xf numFmtId="165" fontId="7" fillId="0" borderId="17" xfId="1" applyNumberFormat="1" applyFont="1" applyBorder="1" applyAlignment="1">
      <alignment vertical="center" wrapText="1"/>
    </xf>
    <xf numFmtId="165" fontId="8" fillId="0" borderId="17" xfId="1" applyNumberFormat="1" applyFont="1" applyBorder="1" applyAlignment="1">
      <alignment vertical="center" wrapText="1"/>
    </xf>
    <xf numFmtId="165" fontId="8" fillId="0" borderId="19" xfId="1" applyNumberFormat="1" applyFont="1" applyBorder="1" applyAlignment="1">
      <alignment vertical="center" wrapText="1"/>
    </xf>
    <xf numFmtId="165" fontId="8" fillId="0" borderId="28" xfId="1" applyNumberFormat="1" applyFont="1" applyBorder="1" applyAlignment="1">
      <alignment vertical="center" wrapText="1"/>
    </xf>
    <xf numFmtId="0" fontId="1" fillId="9" borderId="19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vertical="center" wrapText="1"/>
    </xf>
    <xf numFmtId="0" fontId="1" fillId="9" borderId="19" xfId="0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165" fontId="5" fillId="0" borderId="19" xfId="1" applyNumberFormat="1" applyFont="1" applyBorder="1" applyAlignment="1">
      <alignment vertical="center"/>
    </xf>
    <xf numFmtId="165" fontId="0" fillId="0" borderId="19" xfId="1" applyNumberFormat="1" applyFont="1" applyBorder="1" applyAlignment="1">
      <alignment vertical="center"/>
    </xf>
    <xf numFmtId="165" fontId="5" fillId="11" borderId="20" xfId="1" applyNumberFormat="1" applyFont="1" applyFill="1" applyBorder="1" applyAlignment="1">
      <alignment vertical="center"/>
    </xf>
    <xf numFmtId="165" fontId="5" fillId="0" borderId="20" xfId="1" applyNumberFormat="1" applyFont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165" fontId="14" fillId="0" borderId="6" xfId="1" applyNumberFormat="1" applyFont="1" applyBorder="1" applyAlignment="1">
      <alignment vertical="center" wrapText="1"/>
    </xf>
    <xf numFmtId="165" fontId="16" fillId="0" borderId="6" xfId="1" applyNumberFormat="1" applyFont="1" applyBorder="1" applyAlignment="1">
      <alignment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vertical="center" wrapText="1"/>
    </xf>
    <xf numFmtId="165" fontId="0" fillId="0" borderId="0" xfId="1" applyNumberFormat="1" applyFont="1" applyAlignment="1">
      <alignment vertical="center"/>
    </xf>
    <xf numFmtId="0" fontId="0" fillId="0" borderId="24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44" fontId="0" fillId="0" borderId="19" xfId="1" applyFont="1" applyBorder="1" applyAlignment="1">
      <alignment horizontal="center" vertical="center"/>
    </xf>
    <xf numFmtId="0" fontId="21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1" fillId="9" borderId="19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5" borderId="15" xfId="0" applyFill="1" applyBorder="1" applyAlignment="1">
      <alignment horizontal="center" vertical="center"/>
    </xf>
    <xf numFmtId="44" fontId="0" fillId="2" borderId="0" xfId="0" applyNumberFormat="1" applyFill="1"/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0" fillId="8" borderId="19" xfId="0" applyFill="1" applyBorder="1" applyAlignment="1" applyProtection="1">
      <alignment horizontal="center" vertical="center"/>
      <protection locked="0"/>
    </xf>
    <xf numFmtId="165" fontId="0" fillId="8" borderId="19" xfId="1" applyNumberFormat="1" applyFont="1" applyFill="1" applyBorder="1" applyAlignment="1" applyProtection="1">
      <alignment horizontal="center" vertical="center"/>
      <protection locked="0"/>
    </xf>
    <xf numFmtId="165" fontId="0" fillId="0" borderId="19" xfId="1" applyNumberFormat="1" applyFont="1" applyBorder="1" applyAlignment="1">
      <alignment horizontal="center" vertical="center"/>
    </xf>
    <xf numFmtId="165" fontId="0" fillId="8" borderId="19" xfId="0" applyNumberForma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>
      <alignment vertical="center" wrapText="1"/>
    </xf>
    <xf numFmtId="165" fontId="5" fillId="0" borderId="32" xfId="1" applyNumberFormat="1" applyFont="1" applyBorder="1" applyAlignment="1">
      <alignment vertical="center"/>
    </xf>
    <xf numFmtId="0" fontId="5" fillId="0" borderId="26" xfId="0" applyFont="1" applyBorder="1" applyAlignment="1">
      <alignment horizontal="left" vertical="center" wrapText="1"/>
    </xf>
    <xf numFmtId="165" fontId="5" fillId="0" borderId="29" xfId="1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5" fontId="1" fillId="0" borderId="17" xfId="1" applyNumberFormat="1" applyFont="1" applyBorder="1" applyAlignment="1">
      <alignment horizontal="center" vertical="center"/>
    </xf>
    <xf numFmtId="0" fontId="8" fillId="11" borderId="26" xfId="0" applyFont="1" applyFill="1" applyBorder="1" applyAlignment="1">
      <alignment vertical="center" wrapText="1"/>
    </xf>
    <xf numFmtId="165" fontId="5" fillId="11" borderId="29" xfId="1" applyNumberFormat="1" applyFont="1" applyFill="1" applyBorder="1" applyAlignment="1">
      <alignment vertical="center"/>
    </xf>
    <xf numFmtId="0" fontId="8" fillId="0" borderId="29" xfId="0" applyFont="1" applyBorder="1" applyAlignment="1">
      <alignment vertical="center" wrapText="1"/>
    </xf>
    <xf numFmtId="0" fontId="9" fillId="2" borderId="14" xfId="0" applyFont="1" applyFill="1" applyBorder="1" applyAlignment="1">
      <alignment horizontal="left" vertical="center" wrapText="1"/>
    </xf>
    <xf numFmtId="165" fontId="9" fillId="2" borderId="17" xfId="1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10" fillId="0" borderId="17" xfId="0" applyFont="1" applyBorder="1" applyAlignment="1">
      <alignment vertical="center" wrapText="1"/>
    </xf>
    <xf numFmtId="0" fontId="8" fillId="5" borderId="33" xfId="0" applyFont="1" applyFill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showGridLines="0" tabSelected="1" workbookViewId="0">
      <selection sqref="A1:K2"/>
    </sheetView>
  </sheetViews>
  <sheetFormatPr baseColWidth="10" defaultRowHeight="14.4" x14ac:dyDescent="0.3"/>
  <cols>
    <col min="1" max="1" width="16.77734375" customWidth="1"/>
    <col min="3" max="3" width="17" customWidth="1"/>
    <col min="11" max="11" width="13.77734375" customWidth="1"/>
  </cols>
  <sheetData>
    <row r="1" spans="1:11" ht="25.5" customHeight="1" x14ac:dyDescent="0.3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ht="15" thickBot="1" x14ac:dyDescent="0.35">
      <c r="A2" s="53"/>
      <c r="B2" s="54"/>
      <c r="C2" s="54"/>
      <c r="D2" s="54"/>
      <c r="E2" s="54"/>
      <c r="F2" s="54"/>
      <c r="G2" s="54"/>
      <c r="H2" s="54"/>
      <c r="I2" s="54"/>
      <c r="J2" s="54"/>
      <c r="K2" s="55"/>
    </row>
    <row r="3" spans="1:11" ht="16.05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ht="16.05" customHeight="1" x14ac:dyDescent="0.3">
      <c r="A4" s="56" t="s">
        <v>112</v>
      </c>
      <c r="B4" s="57"/>
      <c r="C4" s="57"/>
      <c r="D4" s="57"/>
      <c r="E4" s="57"/>
      <c r="F4" s="57"/>
      <c r="G4" s="57"/>
      <c r="H4" s="57"/>
      <c r="I4" s="57"/>
      <c r="J4" s="57"/>
      <c r="K4" s="58"/>
    </row>
    <row r="5" spans="1:11" ht="16.05" customHeight="1" x14ac:dyDescent="0.3">
      <c r="A5" s="56" t="s">
        <v>1</v>
      </c>
      <c r="B5" s="57"/>
      <c r="C5" s="57"/>
      <c r="D5" s="57"/>
      <c r="E5" s="57"/>
      <c r="F5" s="57"/>
      <c r="G5" s="57"/>
      <c r="H5" s="57"/>
      <c r="I5" s="57"/>
      <c r="J5" s="57"/>
      <c r="K5" s="58"/>
    </row>
    <row r="6" spans="1:11" ht="16.05" customHeight="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6.05" customHeight="1" x14ac:dyDescent="0.3">
      <c r="A7" s="56" t="s">
        <v>174</v>
      </c>
      <c r="B7" s="57"/>
      <c r="C7" s="57"/>
      <c r="D7" s="57"/>
      <c r="E7" s="57"/>
      <c r="F7" s="57"/>
      <c r="G7" s="57"/>
      <c r="H7" s="57"/>
      <c r="I7" s="57"/>
      <c r="J7" s="57"/>
      <c r="K7" s="58"/>
    </row>
    <row r="8" spans="1:11" ht="16.05" customHeight="1" x14ac:dyDescent="0.3">
      <c r="A8" s="56" t="s">
        <v>175</v>
      </c>
      <c r="B8" s="57"/>
      <c r="C8" s="57"/>
      <c r="D8" s="57"/>
      <c r="E8" s="57"/>
      <c r="F8" s="57"/>
      <c r="G8" s="57"/>
      <c r="H8" s="57"/>
      <c r="I8" s="57"/>
      <c r="J8" s="57"/>
      <c r="K8" s="58"/>
    </row>
    <row r="9" spans="1:11" ht="16.05" customHeight="1" x14ac:dyDescent="0.3">
      <c r="A9" s="56" t="s">
        <v>2</v>
      </c>
      <c r="B9" s="57"/>
      <c r="C9" s="57"/>
      <c r="D9" s="57"/>
      <c r="E9" s="57"/>
      <c r="F9" s="57"/>
      <c r="G9" s="57"/>
      <c r="H9" s="57"/>
      <c r="I9" s="57"/>
      <c r="J9" s="57"/>
      <c r="K9" s="58"/>
    </row>
    <row r="10" spans="1:11" ht="16.05" customHeight="1" x14ac:dyDescent="0.3">
      <c r="A10" s="59"/>
      <c r="B10" s="60"/>
      <c r="C10" s="60"/>
      <c r="D10" s="60"/>
      <c r="E10" s="60"/>
      <c r="F10" s="60"/>
      <c r="G10" s="60"/>
      <c r="H10" s="60"/>
      <c r="I10" s="60"/>
      <c r="J10" s="60"/>
      <c r="K10" s="61"/>
    </row>
    <row r="11" spans="1:11" ht="16.05" customHeight="1" x14ac:dyDescent="0.3">
      <c r="A11" s="56" t="s">
        <v>176</v>
      </c>
      <c r="B11" s="57"/>
      <c r="C11" s="57"/>
      <c r="D11" s="57"/>
      <c r="E11" s="57"/>
      <c r="F11" s="57"/>
      <c r="G11" s="57"/>
      <c r="H11" s="57"/>
      <c r="I11" s="57"/>
      <c r="J11" s="57"/>
      <c r="K11" s="58"/>
    </row>
    <row r="12" spans="1:11" ht="16.05" customHeight="1" x14ac:dyDescent="0.3">
      <c r="A12" s="56" t="s">
        <v>3</v>
      </c>
      <c r="B12" s="57"/>
      <c r="C12" s="57"/>
      <c r="D12" s="57"/>
      <c r="E12" s="57"/>
      <c r="F12" s="57"/>
      <c r="G12" s="57"/>
      <c r="H12" s="57"/>
      <c r="I12" s="57"/>
      <c r="J12" s="57"/>
      <c r="K12" s="58"/>
    </row>
    <row r="13" spans="1:11" ht="16.05" customHeight="1" x14ac:dyDescent="0.3">
      <c r="A13" s="62" t="s">
        <v>132</v>
      </c>
      <c r="B13" s="63"/>
      <c r="C13" s="63"/>
      <c r="D13" s="63"/>
      <c r="E13" s="63"/>
      <c r="F13" s="63"/>
      <c r="G13" s="63"/>
      <c r="H13" s="63"/>
      <c r="I13" s="63"/>
      <c r="J13" s="63"/>
      <c r="K13" s="64"/>
    </row>
    <row r="14" spans="1:11" ht="16.05" customHeight="1" x14ac:dyDescent="0.3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4"/>
    </row>
    <row r="15" spans="1:11" ht="16.05" customHeight="1" x14ac:dyDescent="0.3">
      <c r="A15" s="42"/>
      <c r="B15" s="38"/>
      <c r="C15" s="38"/>
      <c r="D15" s="38"/>
      <c r="E15" s="38"/>
      <c r="F15" s="38"/>
      <c r="G15" s="38"/>
      <c r="H15" s="38"/>
      <c r="I15" s="38"/>
      <c r="J15" s="38"/>
      <c r="K15" s="43"/>
    </row>
    <row r="16" spans="1:11" ht="16.05" customHeight="1" x14ac:dyDescent="0.3">
      <c r="A16" s="62" t="s">
        <v>177</v>
      </c>
      <c r="B16" s="63"/>
      <c r="C16" s="63"/>
      <c r="D16" s="63"/>
      <c r="E16" s="63"/>
      <c r="F16" s="63"/>
      <c r="G16" s="63"/>
      <c r="H16" s="63"/>
      <c r="I16" s="63"/>
      <c r="J16" s="63"/>
      <c r="K16" s="64"/>
    </row>
    <row r="17" spans="1:15" ht="16.05" customHeight="1" x14ac:dyDescent="0.3">
      <c r="A17" s="62" t="s">
        <v>133</v>
      </c>
      <c r="B17" s="63"/>
      <c r="C17" s="63"/>
      <c r="D17" s="63"/>
      <c r="E17" s="63"/>
      <c r="F17" s="63"/>
      <c r="G17" s="63"/>
      <c r="H17" s="63"/>
      <c r="I17" s="63"/>
      <c r="J17" s="63"/>
      <c r="K17" s="64"/>
    </row>
    <row r="18" spans="1:15" ht="16.05" customHeight="1" x14ac:dyDescent="0.3">
      <c r="A18" s="62" t="s">
        <v>134</v>
      </c>
      <c r="B18" s="63"/>
      <c r="C18" s="63"/>
      <c r="D18" s="63"/>
      <c r="E18" s="63"/>
      <c r="F18" s="63"/>
      <c r="G18" s="63"/>
      <c r="H18" s="63"/>
      <c r="I18" s="63"/>
      <c r="J18" s="63"/>
      <c r="K18" s="64"/>
    </row>
    <row r="19" spans="1:15" ht="16.05" customHeight="1" x14ac:dyDescent="0.3">
      <c r="A19" s="62" t="s">
        <v>135</v>
      </c>
      <c r="B19" s="63"/>
      <c r="C19" s="63"/>
      <c r="D19" s="63"/>
      <c r="E19" s="63"/>
      <c r="F19" s="63"/>
      <c r="G19" s="63"/>
      <c r="H19" s="63"/>
      <c r="I19" s="63"/>
      <c r="J19" s="63"/>
      <c r="K19" s="64"/>
    </row>
    <row r="20" spans="1:15" ht="16.05" customHeight="1" x14ac:dyDescent="0.3">
      <c r="A20" s="42"/>
      <c r="B20" s="38"/>
      <c r="C20" s="38"/>
      <c r="D20" s="38"/>
      <c r="E20" s="38"/>
      <c r="F20" s="38"/>
      <c r="G20" s="38"/>
      <c r="H20" s="38"/>
      <c r="I20" s="38"/>
      <c r="J20" s="38"/>
      <c r="K20" s="43"/>
    </row>
    <row r="21" spans="1:15" ht="16.05" customHeight="1" x14ac:dyDescent="0.3">
      <c r="A21" s="47"/>
      <c r="B21" s="48"/>
      <c r="C21" s="48"/>
      <c r="D21" s="48"/>
      <c r="E21" s="48"/>
      <c r="F21" s="48"/>
      <c r="G21" s="48"/>
      <c r="H21" s="48"/>
      <c r="I21" s="48"/>
      <c r="J21" s="48"/>
      <c r="K21" s="49"/>
    </row>
    <row r="24" spans="1:15" x14ac:dyDescent="0.3">
      <c r="A24" s="39"/>
    </row>
    <row r="26" spans="1:15" ht="14.4" customHeight="1" x14ac:dyDescent="0.3"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</sheetData>
  <mergeCells count="15">
    <mergeCell ref="A21:K21"/>
    <mergeCell ref="A1:K2"/>
    <mergeCell ref="A4:K4"/>
    <mergeCell ref="A5:K5"/>
    <mergeCell ref="A7:K7"/>
    <mergeCell ref="A8:K8"/>
    <mergeCell ref="A9:K9"/>
    <mergeCell ref="A10:K10"/>
    <mergeCell ref="A11:K11"/>
    <mergeCell ref="A12:K12"/>
    <mergeCell ref="A13:K14"/>
    <mergeCell ref="A16:K16"/>
    <mergeCell ref="A17:K17"/>
    <mergeCell ref="A18:K18"/>
    <mergeCell ref="A19:K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FBB5E-13FF-4372-B70D-1B1A985ECFBA}">
  <sheetPr>
    <tabColor theme="9" tint="0.79998168889431442"/>
  </sheetPr>
  <dimension ref="A1:R38"/>
  <sheetViews>
    <sheetView zoomScale="90" zoomScaleNormal="90" workbookViewId="0">
      <selection activeCell="A4" sqref="A4"/>
    </sheetView>
  </sheetViews>
  <sheetFormatPr baseColWidth="10" defaultRowHeight="14.4" x14ac:dyDescent="0.3"/>
  <cols>
    <col min="1" max="1" width="23.44140625" customWidth="1"/>
    <col min="2" max="2" width="53" customWidth="1"/>
    <col min="3" max="3" width="19.88671875" customWidth="1"/>
    <col min="4" max="4" width="23.109375" customWidth="1"/>
    <col min="5" max="7" width="11.5546875" hidden="1" customWidth="1"/>
    <col min="8" max="8" width="20.88671875" hidden="1" customWidth="1"/>
    <col min="9" max="9" width="16.21875" customWidth="1"/>
    <col min="10" max="10" width="16.6640625" customWidth="1"/>
    <col min="11" max="11" width="33.44140625" customWidth="1"/>
    <col min="12" max="12" width="40.109375" customWidth="1"/>
    <col min="13" max="13" width="22.88671875" customWidth="1"/>
    <col min="14" max="14" width="13.33203125" hidden="1" customWidth="1"/>
    <col min="15" max="15" width="25.21875" customWidth="1"/>
    <col min="16" max="16" width="11.5546875" customWidth="1"/>
    <col min="17" max="17" width="44.6640625" hidden="1" customWidth="1"/>
    <col min="18" max="18" width="11.5546875" hidden="1" customWidth="1"/>
    <col min="19" max="19" width="0" hidden="1" customWidth="1"/>
  </cols>
  <sheetData>
    <row r="1" spans="1:18" ht="18" x14ac:dyDescent="0.35">
      <c r="A1" s="111" t="s">
        <v>136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8" ht="18" x14ac:dyDescent="0.35">
      <c r="A2" s="112" t="s">
        <v>142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8" ht="18" x14ac:dyDescent="0.35">
      <c r="A3" s="112" t="s">
        <v>137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8" ht="18" x14ac:dyDescent="0.35">
      <c r="A4" s="112" t="s">
        <v>138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8" x14ac:dyDescent="0.35">
      <c r="A5" s="112" t="s">
        <v>139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 ht="18" x14ac:dyDescent="0.35">
      <c r="A6" s="113" t="s">
        <v>170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8" ht="18" x14ac:dyDescent="0.35">
      <c r="A7" s="112" t="s">
        <v>178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8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8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t="s">
        <v>140</v>
      </c>
    </row>
    <row r="10" spans="1:18" ht="26.4" customHeight="1" x14ac:dyDescent="0.3">
      <c r="A10" s="69" t="s">
        <v>130</v>
      </c>
      <c r="B10" s="88" t="s">
        <v>143</v>
      </c>
      <c r="C10" s="69" t="s">
        <v>144</v>
      </c>
      <c r="D10" s="73" t="s">
        <v>145</v>
      </c>
      <c r="E10" s="70"/>
      <c r="F10" s="70"/>
      <c r="G10" s="70"/>
      <c r="H10" s="73" t="s">
        <v>147</v>
      </c>
      <c r="I10" s="73" t="s">
        <v>146</v>
      </c>
      <c r="J10" s="73" t="s">
        <v>148</v>
      </c>
      <c r="K10" s="114" t="s">
        <v>150</v>
      </c>
      <c r="L10" s="88" t="s">
        <v>152</v>
      </c>
      <c r="M10" s="73" t="s">
        <v>153</v>
      </c>
      <c r="N10" s="69" t="s">
        <v>154</v>
      </c>
      <c r="O10" s="73" t="s">
        <v>155</v>
      </c>
      <c r="Q10" t="s">
        <v>141</v>
      </c>
    </row>
    <row r="11" spans="1:18" ht="26.4" customHeight="1" x14ac:dyDescent="0.3">
      <c r="A11" s="71"/>
      <c r="B11" s="72" t="s">
        <v>131</v>
      </c>
      <c r="C11" s="71"/>
      <c r="D11" s="74"/>
      <c r="E11" s="70"/>
      <c r="F11" s="70"/>
      <c r="G11" s="70"/>
      <c r="H11" s="74"/>
      <c r="I11" s="74"/>
      <c r="J11" s="74"/>
      <c r="K11" s="75" t="s">
        <v>149</v>
      </c>
      <c r="L11" s="75" t="s">
        <v>151</v>
      </c>
      <c r="M11" s="74"/>
      <c r="N11" s="71"/>
      <c r="O11" s="74"/>
    </row>
    <row r="12" spans="1:18" ht="26.4" customHeight="1" x14ac:dyDescent="0.3">
      <c r="A12" s="109" t="s">
        <v>113</v>
      </c>
      <c r="B12" s="124"/>
      <c r="C12" s="125">
        <f>B12/151.67</f>
        <v>0</v>
      </c>
      <c r="D12" s="126"/>
      <c r="E12" s="92"/>
      <c r="F12" s="92"/>
      <c r="G12" s="92"/>
      <c r="H12" s="92">
        <f>D12*C12</f>
        <v>0</v>
      </c>
      <c r="I12" s="92">
        <f>H12-J12</f>
        <v>0</v>
      </c>
      <c r="J12" s="92">
        <f>H12*0.22</f>
        <v>0</v>
      </c>
      <c r="K12" s="123"/>
      <c r="L12" s="123"/>
      <c r="M12" s="124"/>
      <c r="N12" s="110">
        <f>(M12/12)/151.67</f>
        <v>0</v>
      </c>
      <c r="O12" s="91">
        <f>N12*D12</f>
        <v>0</v>
      </c>
      <c r="Q12" t="s">
        <v>123</v>
      </c>
      <c r="R12" s="40">
        <f>SUMIF($L$12:$L$21,Q12,$O$12:$O$21)</f>
        <v>0</v>
      </c>
    </row>
    <row r="13" spans="1:18" ht="26.4" customHeight="1" x14ac:dyDescent="0.3">
      <c r="A13" s="109" t="s">
        <v>114</v>
      </c>
      <c r="B13" s="124"/>
      <c r="C13" s="125">
        <f>B13/151.67</f>
        <v>0</v>
      </c>
      <c r="D13" s="126"/>
      <c r="E13" s="92"/>
      <c r="F13" s="92"/>
      <c r="G13" s="92"/>
      <c r="H13" s="92">
        <f>D13*C13</f>
        <v>0</v>
      </c>
      <c r="I13" s="92">
        <f>H13-J13</f>
        <v>0</v>
      </c>
      <c r="J13" s="92">
        <f>H13*0.22</f>
        <v>0</v>
      </c>
      <c r="K13" s="123"/>
      <c r="L13" s="123"/>
      <c r="M13" s="124"/>
      <c r="N13" s="110">
        <f t="shared" ref="N13:N21" si="0">(M13/12)/151.67</f>
        <v>0</v>
      </c>
      <c r="O13" s="91">
        <f t="shared" ref="O13:O21" si="1">N13*D13</f>
        <v>0</v>
      </c>
      <c r="Q13" t="s">
        <v>124</v>
      </c>
      <c r="R13" s="40">
        <f t="shared" ref="R13:R17" si="2">SUMIF($L$12:$L$21,Q13,$O$12:$O$21)</f>
        <v>0</v>
      </c>
    </row>
    <row r="14" spans="1:18" ht="26.4" customHeight="1" x14ac:dyDescent="0.3">
      <c r="A14" s="109" t="s">
        <v>115</v>
      </c>
      <c r="B14" s="124"/>
      <c r="C14" s="125">
        <f t="shared" ref="C14:C21" si="3">B14/151.67</f>
        <v>0</v>
      </c>
      <c r="D14" s="126"/>
      <c r="E14" s="92"/>
      <c r="F14" s="92"/>
      <c r="G14" s="92"/>
      <c r="H14" s="92">
        <f>D14*C14</f>
        <v>0</v>
      </c>
      <c r="I14" s="92">
        <f t="shared" ref="I14:I21" si="4">H14-J14</f>
        <v>0</v>
      </c>
      <c r="J14" s="92">
        <f t="shared" ref="J14:J21" si="5">H14*0.22</f>
        <v>0</v>
      </c>
      <c r="K14" s="123"/>
      <c r="L14" s="123"/>
      <c r="M14" s="124"/>
      <c r="N14" s="110">
        <f t="shared" si="0"/>
        <v>0</v>
      </c>
      <c r="O14" s="91">
        <f t="shared" si="1"/>
        <v>0</v>
      </c>
      <c r="Q14" t="s">
        <v>128</v>
      </c>
      <c r="R14" s="40">
        <f t="shared" si="2"/>
        <v>0</v>
      </c>
    </row>
    <row r="15" spans="1:18" ht="26.4" customHeight="1" x14ac:dyDescent="0.3">
      <c r="A15" s="109" t="s">
        <v>116</v>
      </c>
      <c r="B15" s="124"/>
      <c r="C15" s="125">
        <f t="shared" si="3"/>
        <v>0</v>
      </c>
      <c r="D15" s="126"/>
      <c r="E15" s="92"/>
      <c r="F15" s="92"/>
      <c r="G15" s="92"/>
      <c r="H15" s="92">
        <f>D15*C15</f>
        <v>0</v>
      </c>
      <c r="I15" s="92">
        <f t="shared" si="4"/>
        <v>0</v>
      </c>
      <c r="J15" s="92">
        <f t="shared" si="5"/>
        <v>0</v>
      </c>
      <c r="K15" s="123"/>
      <c r="L15" s="123"/>
      <c r="M15" s="124"/>
      <c r="N15" s="110">
        <f t="shared" si="0"/>
        <v>0</v>
      </c>
      <c r="O15" s="91">
        <f t="shared" si="1"/>
        <v>0</v>
      </c>
      <c r="Q15" t="s">
        <v>125</v>
      </c>
      <c r="R15" s="40">
        <f t="shared" si="2"/>
        <v>0</v>
      </c>
    </row>
    <row r="16" spans="1:18" ht="26.4" customHeight="1" x14ac:dyDescent="0.3">
      <c r="A16" s="109" t="s">
        <v>117</v>
      </c>
      <c r="B16" s="124"/>
      <c r="C16" s="125">
        <f t="shared" si="3"/>
        <v>0</v>
      </c>
      <c r="D16" s="126"/>
      <c r="E16" s="92"/>
      <c r="F16" s="92"/>
      <c r="G16" s="92"/>
      <c r="H16" s="92">
        <f t="shared" ref="H16:H21" si="6">D16*C16</f>
        <v>0</v>
      </c>
      <c r="I16" s="92">
        <f t="shared" si="4"/>
        <v>0</v>
      </c>
      <c r="J16" s="92">
        <f t="shared" si="5"/>
        <v>0</v>
      </c>
      <c r="K16" s="123"/>
      <c r="L16" s="123"/>
      <c r="M16" s="124"/>
      <c r="N16" s="110">
        <f t="shared" si="0"/>
        <v>0</v>
      </c>
      <c r="O16" s="91">
        <f t="shared" si="1"/>
        <v>0</v>
      </c>
      <c r="Q16" t="s">
        <v>126</v>
      </c>
      <c r="R16" s="40">
        <f t="shared" si="2"/>
        <v>0</v>
      </c>
    </row>
    <row r="17" spans="1:18" ht="26.4" customHeight="1" x14ac:dyDescent="0.3">
      <c r="A17" s="109" t="s">
        <v>118</v>
      </c>
      <c r="B17" s="124"/>
      <c r="C17" s="125">
        <f t="shared" si="3"/>
        <v>0</v>
      </c>
      <c r="D17" s="126"/>
      <c r="E17" s="92"/>
      <c r="F17" s="92"/>
      <c r="G17" s="92"/>
      <c r="H17" s="92">
        <f t="shared" si="6"/>
        <v>0</v>
      </c>
      <c r="I17" s="92">
        <f t="shared" si="4"/>
        <v>0</v>
      </c>
      <c r="J17" s="92">
        <f t="shared" si="5"/>
        <v>0</v>
      </c>
      <c r="K17" s="123"/>
      <c r="L17" s="123"/>
      <c r="M17" s="124"/>
      <c r="N17" s="110">
        <f t="shared" si="0"/>
        <v>0</v>
      </c>
      <c r="O17" s="91">
        <f t="shared" si="1"/>
        <v>0</v>
      </c>
      <c r="Q17" t="s">
        <v>127</v>
      </c>
      <c r="R17" s="40">
        <f t="shared" si="2"/>
        <v>0</v>
      </c>
    </row>
    <row r="18" spans="1:18" ht="26.4" customHeight="1" x14ac:dyDescent="0.3">
      <c r="A18" s="109" t="s">
        <v>119</v>
      </c>
      <c r="B18" s="124"/>
      <c r="C18" s="125">
        <f t="shared" si="3"/>
        <v>0</v>
      </c>
      <c r="D18" s="126"/>
      <c r="E18" s="92"/>
      <c r="F18" s="92"/>
      <c r="G18" s="92"/>
      <c r="H18" s="92">
        <f t="shared" si="6"/>
        <v>0</v>
      </c>
      <c r="I18" s="92">
        <f t="shared" si="4"/>
        <v>0</v>
      </c>
      <c r="J18" s="92">
        <f t="shared" si="5"/>
        <v>0</v>
      </c>
      <c r="K18" s="123"/>
      <c r="L18" s="123"/>
      <c r="M18" s="124"/>
      <c r="N18" s="110">
        <f t="shared" si="0"/>
        <v>0</v>
      </c>
      <c r="O18" s="91">
        <f t="shared" si="1"/>
        <v>0</v>
      </c>
    </row>
    <row r="19" spans="1:18" ht="26.4" customHeight="1" x14ac:dyDescent="0.3">
      <c r="A19" s="109" t="s">
        <v>120</v>
      </c>
      <c r="B19" s="124"/>
      <c r="C19" s="125">
        <f t="shared" si="3"/>
        <v>0</v>
      </c>
      <c r="D19" s="126"/>
      <c r="E19" s="92"/>
      <c r="F19" s="92"/>
      <c r="G19" s="92"/>
      <c r="H19" s="92">
        <f t="shared" si="6"/>
        <v>0</v>
      </c>
      <c r="I19" s="92">
        <f t="shared" si="4"/>
        <v>0</v>
      </c>
      <c r="J19" s="92">
        <f t="shared" si="5"/>
        <v>0</v>
      </c>
      <c r="K19" s="123"/>
      <c r="L19" s="123"/>
      <c r="M19" s="124"/>
      <c r="N19" s="110">
        <f t="shared" si="0"/>
        <v>0</v>
      </c>
      <c r="O19" s="91">
        <f t="shared" si="1"/>
        <v>0</v>
      </c>
    </row>
    <row r="20" spans="1:18" ht="26.4" customHeight="1" x14ac:dyDescent="0.3">
      <c r="A20" s="109" t="s">
        <v>121</v>
      </c>
      <c r="B20" s="124"/>
      <c r="C20" s="125">
        <f t="shared" si="3"/>
        <v>0</v>
      </c>
      <c r="D20" s="126"/>
      <c r="E20" s="92"/>
      <c r="F20" s="92"/>
      <c r="G20" s="92"/>
      <c r="H20" s="92">
        <f t="shared" si="6"/>
        <v>0</v>
      </c>
      <c r="I20" s="92">
        <f t="shared" si="4"/>
        <v>0</v>
      </c>
      <c r="J20" s="92">
        <f t="shared" si="5"/>
        <v>0</v>
      </c>
      <c r="K20" s="123"/>
      <c r="L20" s="123"/>
      <c r="M20" s="124"/>
      <c r="N20" s="110">
        <f t="shared" si="0"/>
        <v>0</v>
      </c>
      <c r="O20" s="91">
        <f t="shared" si="1"/>
        <v>0</v>
      </c>
    </row>
    <row r="21" spans="1:18" ht="26.4" customHeight="1" x14ac:dyDescent="0.3">
      <c r="A21" s="109" t="s">
        <v>122</v>
      </c>
      <c r="B21" s="124"/>
      <c r="C21" s="125">
        <f t="shared" si="3"/>
        <v>0</v>
      </c>
      <c r="D21" s="126"/>
      <c r="E21" s="92"/>
      <c r="F21" s="92"/>
      <c r="G21" s="92"/>
      <c r="H21" s="92">
        <f t="shared" si="6"/>
        <v>0</v>
      </c>
      <c r="I21" s="92">
        <f t="shared" si="4"/>
        <v>0</v>
      </c>
      <c r="J21" s="92">
        <f t="shared" si="5"/>
        <v>0</v>
      </c>
      <c r="K21" s="123"/>
      <c r="L21" s="123"/>
      <c r="M21" s="124"/>
      <c r="N21" s="110">
        <f t="shared" si="0"/>
        <v>0</v>
      </c>
      <c r="O21" s="91">
        <f t="shared" si="1"/>
        <v>0</v>
      </c>
    </row>
    <row r="22" spans="1:18" hidden="1" x14ac:dyDescent="0.3">
      <c r="A22" t="s">
        <v>129</v>
      </c>
      <c r="I22" s="41">
        <f>SUM(I12:I21)</f>
        <v>0</v>
      </c>
      <c r="J22" s="41">
        <f>SUM(J12:J21)</f>
        <v>0</v>
      </c>
      <c r="K22" s="41"/>
      <c r="L22" s="41"/>
      <c r="M22" s="41"/>
      <c r="N22" s="41"/>
      <c r="O22" s="41">
        <f t="shared" ref="O22" si="7">SUM(O12:O21)</f>
        <v>0</v>
      </c>
    </row>
    <row r="23" spans="1:18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8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8" ht="19.2" customHeight="1" x14ac:dyDescent="0.35">
      <c r="A25" s="111" t="s">
        <v>166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8" ht="19.2" customHeight="1" x14ac:dyDescent="0.35">
      <c r="A26" s="112" t="s">
        <v>179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8" ht="19.2" customHeight="1" x14ac:dyDescent="0.35">
      <c r="A27" s="112" t="s">
        <v>168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8" ht="19.2" customHeight="1" x14ac:dyDescent="0.35">
      <c r="A28" s="112" t="s">
        <v>169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8" ht="19.2" customHeight="1" x14ac:dyDescent="0.35">
      <c r="A29" s="112" t="s">
        <v>180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8" ht="19.2" customHeight="1" x14ac:dyDescent="0.35">
      <c r="A30" s="113" t="s">
        <v>170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8" ht="19.8" customHeight="1" x14ac:dyDescent="0.35">
      <c r="A31" s="113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8" ht="28.8" x14ac:dyDescent="0.3">
      <c r="A32" s="90" t="s">
        <v>167</v>
      </c>
      <c r="B32" s="90" t="s">
        <v>181</v>
      </c>
      <c r="C32" s="90" t="s">
        <v>171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ht="24.6" customHeight="1" x14ac:dyDescent="0.3">
      <c r="A33" s="123"/>
      <c r="B33" s="123"/>
      <c r="C33" s="92">
        <f>A33*B33*15</f>
        <v>0</v>
      </c>
      <c r="D33" s="5"/>
      <c r="E33" s="5"/>
      <c r="F33" s="117" t="e">
        <f>A33*B33*#REF!</f>
        <v>#REF!</v>
      </c>
      <c r="G33" s="5"/>
      <c r="H33" s="5"/>
      <c r="I33" s="5"/>
      <c r="J33" s="5"/>
      <c r="K33" s="5"/>
      <c r="L33" s="5"/>
      <c r="M33" s="5"/>
      <c r="N33" s="5"/>
      <c r="O33" s="5"/>
    </row>
    <row r="34" spans="1:15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</sheetData>
  <sheetProtection algorithmName="SHA-512" hashValue="KX9+azMHbk70fCTGk7GYDn55wZDh0J89ZzPSHntuaUDlnqFYaV1QU327ADxbFM7t5fX113cm2ZHY9bWQKtfpTg==" saltValue="yjINhrObp3uz6Ag4grOCjg==" spinCount="100000" sheet="1" objects="1" scenarios="1"/>
  <mergeCells count="9">
    <mergeCell ref="M10:M11"/>
    <mergeCell ref="N10:N11"/>
    <mergeCell ref="O10:O11"/>
    <mergeCell ref="A10:A11"/>
    <mergeCell ref="C10:C11"/>
    <mergeCell ref="D10:D11"/>
    <mergeCell ref="I10:I11"/>
    <mergeCell ref="H10:H11"/>
    <mergeCell ref="J10:J11"/>
  </mergeCells>
  <phoneticPr fontId="19" type="noConversion"/>
  <dataValidations count="2">
    <dataValidation type="list" allowBlank="1" showInputMessage="1" showErrorMessage="1" sqref="K12:K21" xr:uid="{FED70967-DC68-4003-97D8-12DFB3B84728}">
      <formula1>$Q$9:$Q$10</formula1>
    </dataValidation>
    <dataValidation type="list" allowBlank="1" showInputMessage="1" showErrorMessage="1" sqref="L12:L21" xr:uid="{FA6B7484-F667-410F-8A8F-8D121661108E}">
      <formula1>$Q$12:$Q$17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6F060-FFDA-4DEE-826E-22DD7BA8A6B6}">
  <sheetPr>
    <tabColor rgb="FFFF0000"/>
  </sheetPr>
  <dimension ref="A1:F36"/>
  <sheetViews>
    <sheetView workbookViewId="0">
      <selection activeCell="D16" sqref="D16"/>
    </sheetView>
  </sheetViews>
  <sheetFormatPr baseColWidth="10" defaultRowHeight="14.4" x14ac:dyDescent="0.3"/>
  <cols>
    <col min="1" max="1" width="40.77734375" customWidth="1"/>
    <col min="2" max="2" width="13.44140625" customWidth="1"/>
    <col min="3" max="3" width="40.77734375" customWidth="1"/>
    <col min="4" max="4" width="13.5546875" customWidth="1"/>
  </cols>
  <sheetData>
    <row r="1" spans="1:6" ht="23.25" customHeight="1" thickBot="1" x14ac:dyDescent="0.35">
      <c r="A1" s="118" t="s">
        <v>4</v>
      </c>
      <c r="B1" s="119"/>
      <c r="C1" s="119"/>
      <c r="D1" s="120"/>
    </row>
    <row r="2" spans="1:6" ht="15" thickBot="1" x14ac:dyDescent="0.35">
      <c r="A2" s="7"/>
      <c r="B2" s="7"/>
      <c r="C2" s="7"/>
      <c r="D2" s="7"/>
    </row>
    <row r="3" spans="1:6" ht="30" customHeight="1" thickBot="1" x14ac:dyDescent="0.35">
      <c r="A3" s="65" t="s">
        <v>5</v>
      </c>
      <c r="B3" s="66"/>
      <c r="C3" s="121" t="s">
        <v>6</v>
      </c>
      <c r="D3" s="122"/>
    </row>
    <row r="4" spans="1:6" ht="29.4" thickBot="1" x14ac:dyDescent="0.35">
      <c r="A4" s="93"/>
      <c r="B4" s="8" t="s">
        <v>7</v>
      </c>
      <c r="C4" s="115"/>
      <c r="D4" s="14" t="s">
        <v>7</v>
      </c>
    </row>
    <row r="5" spans="1:6" ht="28.05" customHeight="1" x14ac:dyDescent="0.3">
      <c r="A5" s="29" t="s">
        <v>105</v>
      </c>
      <c r="B5" s="82"/>
      <c r="C5" s="30" t="s">
        <v>8</v>
      </c>
      <c r="D5" s="82"/>
    </row>
    <row r="6" spans="1:6" ht="28.05" customHeight="1" x14ac:dyDescent="0.3">
      <c r="A6" s="29" t="s">
        <v>104</v>
      </c>
      <c r="B6" s="82"/>
      <c r="C6" s="29" t="s">
        <v>9</v>
      </c>
      <c r="D6" s="82"/>
    </row>
    <row r="7" spans="1:6" ht="28.05" customHeight="1" x14ac:dyDescent="0.3">
      <c r="A7" s="29" t="s">
        <v>15</v>
      </c>
      <c r="B7" s="82"/>
      <c r="C7" s="29" t="s">
        <v>10</v>
      </c>
      <c r="D7" s="82"/>
    </row>
    <row r="8" spans="1:6" ht="28.05" customHeight="1" x14ac:dyDescent="0.3">
      <c r="A8" s="29" t="s">
        <v>16</v>
      </c>
      <c r="B8" s="82"/>
      <c r="C8" s="29" t="s">
        <v>97</v>
      </c>
      <c r="D8" s="82"/>
    </row>
    <row r="9" spans="1:6" ht="28.05" customHeight="1" x14ac:dyDescent="0.3">
      <c r="A9" s="29" t="s">
        <v>11</v>
      </c>
      <c r="B9" s="82"/>
      <c r="C9" s="29" t="s">
        <v>13</v>
      </c>
      <c r="D9" s="82"/>
    </row>
    <row r="10" spans="1:6" ht="28.05" customHeight="1" x14ac:dyDescent="0.3">
      <c r="A10" s="29" t="s">
        <v>12</v>
      </c>
      <c r="B10" s="82"/>
      <c r="C10" s="29" t="s">
        <v>108</v>
      </c>
      <c r="D10" s="82"/>
    </row>
    <row r="11" spans="1:6" ht="28.05" customHeight="1" x14ac:dyDescent="0.3">
      <c r="A11" s="29" t="s">
        <v>14</v>
      </c>
      <c r="B11" s="82"/>
      <c r="C11" s="29" t="s">
        <v>172</v>
      </c>
      <c r="D11" s="82"/>
    </row>
    <row r="12" spans="1:6" ht="28.05" customHeight="1" x14ac:dyDescent="0.3">
      <c r="A12" s="29" t="s">
        <v>17</v>
      </c>
      <c r="B12" s="82"/>
      <c r="C12" s="29" t="s">
        <v>173</v>
      </c>
      <c r="D12" s="82"/>
    </row>
    <row r="13" spans="1:6" ht="28.05" customHeight="1" x14ac:dyDescent="0.3">
      <c r="A13" s="29" t="s">
        <v>19</v>
      </c>
      <c r="B13" s="82"/>
      <c r="C13" s="29" t="s">
        <v>18</v>
      </c>
      <c r="D13" s="82"/>
    </row>
    <row r="14" spans="1:6" ht="28.05" customHeight="1" x14ac:dyDescent="0.3">
      <c r="A14" s="29" t="s">
        <v>94</v>
      </c>
      <c r="B14" s="82"/>
      <c r="C14" s="29" t="s">
        <v>20</v>
      </c>
      <c r="D14" s="82"/>
      <c r="F14" s="34"/>
    </row>
    <row r="15" spans="1:6" ht="28.05" customHeight="1" x14ac:dyDescent="0.3">
      <c r="A15" s="29" t="s">
        <v>96</v>
      </c>
      <c r="B15" s="82"/>
      <c r="C15" s="29" t="s">
        <v>21</v>
      </c>
      <c r="D15" s="82"/>
      <c r="F15" s="34"/>
    </row>
    <row r="16" spans="1:6" ht="28.05" customHeight="1" x14ac:dyDescent="0.3">
      <c r="A16" s="29" t="s">
        <v>23</v>
      </c>
      <c r="B16" s="82"/>
      <c r="C16" s="76" t="s">
        <v>160</v>
      </c>
      <c r="D16" s="83">
        <f>'Valorisations RH'!R12</f>
        <v>0</v>
      </c>
      <c r="F16" s="34"/>
    </row>
    <row r="17" spans="1:6" ht="28.05" customHeight="1" x14ac:dyDescent="0.3">
      <c r="A17" s="29" t="s">
        <v>95</v>
      </c>
      <c r="B17" s="82"/>
      <c r="C17" s="76" t="s">
        <v>161</v>
      </c>
      <c r="D17" s="83">
        <f>'Valorisations RH'!R13</f>
        <v>0</v>
      </c>
      <c r="F17" s="34"/>
    </row>
    <row r="18" spans="1:6" ht="28.05" customHeight="1" x14ac:dyDescent="0.3">
      <c r="A18" s="29" t="s">
        <v>25</v>
      </c>
      <c r="B18" s="82"/>
      <c r="C18" s="76" t="s">
        <v>162</v>
      </c>
      <c r="D18" s="83">
        <f>'Valorisations RH'!R14</f>
        <v>0</v>
      </c>
    </row>
    <row r="19" spans="1:6" ht="28.05" customHeight="1" x14ac:dyDescent="0.3">
      <c r="A19" s="29" t="s">
        <v>101</v>
      </c>
      <c r="B19" s="82"/>
      <c r="C19" s="76" t="s">
        <v>163</v>
      </c>
      <c r="D19" s="83">
        <f>'Valorisations RH'!R15</f>
        <v>0</v>
      </c>
    </row>
    <row r="20" spans="1:6" ht="28.05" customHeight="1" x14ac:dyDescent="0.3">
      <c r="A20" s="29" t="s">
        <v>24</v>
      </c>
      <c r="B20" s="82"/>
      <c r="C20" s="76" t="s">
        <v>164</v>
      </c>
      <c r="D20" s="83">
        <f>'Valorisations RH'!R16</f>
        <v>0</v>
      </c>
    </row>
    <row r="21" spans="1:6" ht="28.05" customHeight="1" x14ac:dyDescent="0.3">
      <c r="A21" s="29" t="s">
        <v>98</v>
      </c>
      <c r="B21" s="82"/>
      <c r="C21" s="76" t="s">
        <v>165</v>
      </c>
      <c r="D21" s="83">
        <f>'Valorisations RH'!R17</f>
        <v>0</v>
      </c>
    </row>
    <row r="22" spans="1:6" ht="28.05" customHeight="1" x14ac:dyDescent="0.3">
      <c r="A22" s="76" t="s">
        <v>156</v>
      </c>
      <c r="B22" s="83">
        <f>'Valorisations RH'!I22</f>
        <v>0</v>
      </c>
      <c r="C22" s="77" t="s">
        <v>60</v>
      </c>
      <c r="D22" s="94"/>
    </row>
    <row r="23" spans="1:6" ht="28.05" customHeight="1" x14ac:dyDescent="0.3">
      <c r="A23" s="76" t="s">
        <v>157</v>
      </c>
      <c r="B23" s="83">
        <f>'Valorisations RH'!J22</f>
        <v>0</v>
      </c>
      <c r="C23" s="77" t="s">
        <v>63</v>
      </c>
      <c r="D23" s="94"/>
    </row>
    <row r="24" spans="1:6" ht="28.05" customHeight="1" x14ac:dyDescent="0.3">
      <c r="A24" s="29" t="s">
        <v>26</v>
      </c>
      <c r="B24" s="82"/>
      <c r="C24" s="77" t="s">
        <v>106</v>
      </c>
      <c r="D24" s="94"/>
    </row>
    <row r="25" spans="1:6" ht="28.05" customHeight="1" x14ac:dyDescent="0.3">
      <c r="A25" s="32" t="s">
        <v>27</v>
      </c>
      <c r="B25" s="82"/>
      <c r="C25" s="77" t="s">
        <v>67</v>
      </c>
      <c r="D25" s="94"/>
    </row>
    <row r="26" spans="1:6" ht="28.05" customHeight="1" x14ac:dyDescent="0.3">
      <c r="A26" s="31" t="s">
        <v>28</v>
      </c>
      <c r="B26" s="82"/>
      <c r="C26" s="78" t="s">
        <v>22</v>
      </c>
      <c r="D26" s="94"/>
    </row>
    <row r="27" spans="1:6" ht="28.05" customHeight="1" x14ac:dyDescent="0.3">
      <c r="A27" s="31"/>
      <c r="B27" s="82"/>
      <c r="C27" s="77" t="s">
        <v>99</v>
      </c>
      <c r="D27" s="94"/>
    </row>
    <row r="28" spans="1:6" ht="28.05" customHeight="1" thickBot="1" x14ac:dyDescent="0.35">
      <c r="A28" s="127"/>
      <c r="B28" s="128"/>
      <c r="C28" s="129" t="s">
        <v>100</v>
      </c>
      <c r="D28" s="130"/>
    </row>
    <row r="29" spans="1:6" ht="30" customHeight="1" thickBot="1" x14ac:dyDescent="0.35">
      <c r="A29" s="132" t="s">
        <v>29</v>
      </c>
      <c r="B29" s="133">
        <f>SUM(B5:B26)</f>
        <v>0</v>
      </c>
      <c r="C29" s="132" t="s">
        <v>30</v>
      </c>
      <c r="D29" s="133">
        <f>SUM(D5:D28)</f>
        <v>0</v>
      </c>
    </row>
    <row r="30" spans="1:6" ht="36.75" customHeight="1" x14ac:dyDescent="0.3">
      <c r="A30" s="131" t="s">
        <v>31</v>
      </c>
      <c r="B30" s="131"/>
      <c r="C30" s="131"/>
      <c r="D30" s="131"/>
    </row>
    <row r="31" spans="1:6" ht="28.05" customHeight="1" x14ac:dyDescent="0.3">
      <c r="A31" s="31" t="s">
        <v>32</v>
      </c>
      <c r="B31" s="94"/>
      <c r="C31" s="89" t="s">
        <v>159</v>
      </c>
      <c r="D31" s="96">
        <f>'Valorisations RH'!C33</f>
        <v>0</v>
      </c>
    </row>
    <row r="32" spans="1:6" ht="28.05" customHeight="1" x14ac:dyDescent="0.3">
      <c r="A32" s="31" t="s">
        <v>34</v>
      </c>
      <c r="B32" s="94"/>
      <c r="C32" s="33" t="s">
        <v>35</v>
      </c>
      <c r="D32" s="97"/>
    </row>
    <row r="33" spans="1:4" ht="28.05" customHeight="1" x14ac:dyDescent="0.3">
      <c r="A33" s="31" t="s">
        <v>36</v>
      </c>
      <c r="B33" s="94"/>
      <c r="C33" s="33" t="s">
        <v>37</v>
      </c>
      <c r="D33" s="97"/>
    </row>
    <row r="34" spans="1:4" ht="28.05" customHeight="1" thickBot="1" x14ac:dyDescent="0.35">
      <c r="A34" s="134" t="s">
        <v>158</v>
      </c>
      <c r="B34" s="135">
        <f>'Valorisations RH'!C33</f>
        <v>0</v>
      </c>
      <c r="C34" s="136"/>
      <c r="D34" s="130"/>
    </row>
    <row r="35" spans="1:4" s="22" customFormat="1" ht="30" customHeight="1" thickBot="1" x14ac:dyDescent="0.35">
      <c r="A35" s="137" t="s">
        <v>39</v>
      </c>
      <c r="B35" s="138">
        <f>SUM(B31:B34)</f>
        <v>0</v>
      </c>
      <c r="C35" s="139" t="s">
        <v>39</v>
      </c>
      <c r="D35" s="138">
        <f>SUM(D31:D33)</f>
        <v>0</v>
      </c>
    </row>
    <row r="36" spans="1:4" x14ac:dyDescent="0.3">
      <c r="A36" s="7"/>
      <c r="B36" s="7"/>
      <c r="C36" s="7"/>
      <c r="D36" s="7"/>
    </row>
  </sheetData>
  <mergeCells count="4">
    <mergeCell ref="A1:D1"/>
    <mergeCell ref="A3:B3"/>
    <mergeCell ref="C3:D3"/>
    <mergeCell ref="A30:D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3F5A3-C088-4EEF-9C36-26D1FB360189}">
  <sheetPr>
    <tabColor rgb="FF0070C0"/>
  </sheetPr>
  <dimension ref="A1:E46"/>
  <sheetViews>
    <sheetView workbookViewId="0">
      <selection activeCell="E37" sqref="E37"/>
    </sheetView>
  </sheetViews>
  <sheetFormatPr baseColWidth="10" defaultRowHeight="14.4" x14ac:dyDescent="0.3"/>
  <cols>
    <col min="1" max="1" width="31.109375" customWidth="1"/>
    <col min="2" max="2" width="14.88671875" customWidth="1"/>
    <col min="3" max="3" width="33.44140625" customWidth="1"/>
    <col min="4" max="4" width="16.5546875" customWidth="1"/>
    <col min="5" max="5" width="14.44140625" customWidth="1"/>
  </cols>
  <sheetData>
    <row r="1" spans="1:5" ht="29.25" customHeight="1" thickBot="1" x14ac:dyDescent="0.35">
      <c r="A1" s="68" t="s">
        <v>40</v>
      </c>
      <c r="B1" s="116"/>
      <c r="C1" s="116"/>
      <c r="D1" s="116"/>
    </row>
    <row r="2" spans="1:5" ht="12" customHeight="1" x14ac:dyDescent="0.3">
      <c r="A2" s="9"/>
      <c r="B2" s="37"/>
      <c r="C2" s="37"/>
      <c r="D2" s="37"/>
      <c r="E2" s="10"/>
    </row>
    <row r="3" spans="1:5" ht="16.2" thickBot="1" x14ac:dyDescent="0.35">
      <c r="A3" s="11"/>
      <c r="B3" s="37"/>
      <c r="C3" s="37"/>
      <c r="D3" s="37"/>
      <c r="E3" s="10"/>
    </row>
    <row r="4" spans="1:5" ht="33.75" customHeight="1" thickBot="1" x14ac:dyDescent="0.35">
      <c r="A4" s="140" t="s">
        <v>5</v>
      </c>
      <c r="B4" s="100" t="s">
        <v>7</v>
      </c>
      <c r="C4" s="140" t="s">
        <v>6</v>
      </c>
      <c r="D4" s="100" t="s">
        <v>7</v>
      </c>
    </row>
    <row r="5" spans="1:5" ht="24.75" customHeight="1" thickBot="1" x14ac:dyDescent="0.35">
      <c r="A5" s="98" t="s">
        <v>41</v>
      </c>
      <c r="B5" s="99"/>
      <c r="C5" s="98" t="s">
        <v>42</v>
      </c>
      <c r="D5" s="99"/>
    </row>
    <row r="6" spans="1:5" ht="29.4" customHeight="1" thickBot="1" x14ac:dyDescent="0.35">
      <c r="A6" s="12" t="s">
        <v>43</v>
      </c>
      <c r="B6" s="44">
        <f>SUM(B7:B8)</f>
        <v>0</v>
      </c>
      <c r="C6" s="13" t="s">
        <v>44</v>
      </c>
      <c r="D6" s="79">
        <f>'1- Tableau financier adapté'!D9+'1- Tableau financier adapté'!D10</f>
        <v>0</v>
      </c>
    </row>
    <row r="7" spans="1:5" ht="29.4" customHeight="1" thickBot="1" x14ac:dyDescent="0.35">
      <c r="A7" s="15" t="s">
        <v>45</v>
      </c>
      <c r="B7" s="44">
        <f>'1- Tableau financier adapté'!B5+'1- Tableau financier adapté'!B8</f>
        <v>0</v>
      </c>
      <c r="C7" s="13" t="s">
        <v>46</v>
      </c>
      <c r="D7" s="79"/>
    </row>
    <row r="8" spans="1:5" ht="29.4" customHeight="1" thickBot="1" x14ac:dyDescent="0.35">
      <c r="A8" s="15" t="s">
        <v>47</v>
      </c>
      <c r="B8" s="45">
        <f>'1- Tableau financier adapté'!B6</f>
        <v>0</v>
      </c>
      <c r="C8" s="13" t="s">
        <v>48</v>
      </c>
      <c r="D8" s="79">
        <f>SUM(D9:D27)</f>
        <v>0</v>
      </c>
    </row>
    <row r="9" spans="1:5" ht="29.4" customHeight="1" thickBot="1" x14ac:dyDescent="0.35">
      <c r="A9" s="25"/>
      <c r="B9" s="141"/>
      <c r="C9" s="16" t="s">
        <v>109</v>
      </c>
      <c r="D9" s="79">
        <f>'1- Tableau financier adapté'!D15</f>
        <v>0</v>
      </c>
    </row>
    <row r="10" spans="1:5" ht="29.4" customHeight="1" thickBot="1" x14ac:dyDescent="0.35">
      <c r="A10" s="26"/>
      <c r="B10" s="23"/>
      <c r="C10" s="16" t="s">
        <v>102</v>
      </c>
      <c r="D10" s="80">
        <f>'1- Tableau financier adapté'!D16+'1- Tableau financier adapté'!D17+'1- Tableau financier adapté'!D18</f>
        <v>0</v>
      </c>
      <c r="E10" s="67" t="s">
        <v>103</v>
      </c>
    </row>
    <row r="11" spans="1:5" ht="29.4" customHeight="1" thickBot="1" x14ac:dyDescent="0.35">
      <c r="A11" s="12" t="s">
        <v>49</v>
      </c>
      <c r="B11" s="44">
        <f>SUM(B12:B15)</f>
        <v>0</v>
      </c>
      <c r="C11" s="16" t="s">
        <v>110</v>
      </c>
      <c r="D11" s="80">
        <f>'1- Tableau financier adapté'!D11+'1- Tableau financier adapté'!D19</f>
        <v>0</v>
      </c>
      <c r="E11" s="67"/>
    </row>
    <row r="12" spans="1:5" ht="29.4" customHeight="1" thickBot="1" x14ac:dyDescent="0.35">
      <c r="A12" s="15" t="s">
        <v>50</v>
      </c>
      <c r="B12" s="45">
        <f>'1- Tableau financier adapté'!B9+'1- Tableau financier adapté'!B10</f>
        <v>0</v>
      </c>
      <c r="C12" s="16" t="s">
        <v>111</v>
      </c>
      <c r="D12" s="80">
        <f>'1- Tableau financier adapté'!D12+'1- Tableau financier adapté'!D20</f>
        <v>0</v>
      </c>
      <c r="E12" s="67"/>
    </row>
    <row r="13" spans="1:5" ht="29.4" customHeight="1" thickBot="1" x14ac:dyDescent="0.35">
      <c r="A13" s="15" t="s">
        <v>51</v>
      </c>
      <c r="B13" s="45">
        <f>'1- Tableau financier adapté'!B7</f>
        <v>0</v>
      </c>
      <c r="C13" s="16" t="s">
        <v>54</v>
      </c>
      <c r="D13" s="80">
        <f>'1- Tableau financier adapté'!D13</f>
        <v>0</v>
      </c>
      <c r="E13" s="67"/>
    </row>
    <row r="14" spans="1:5" ht="29.4" customHeight="1" thickBot="1" x14ac:dyDescent="0.35">
      <c r="A14" s="15" t="s">
        <v>52</v>
      </c>
      <c r="B14" s="45">
        <f>'1- Tableau financier adapté'!B19</f>
        <v>0</v>
      </c>
      <c r="C14" s="16" t="s">
        <v>57</v>
      </c>
      <c r="D14" s="80">
        <f>'1- Tableau financier adapté'!D14+'1- Tableau financier adapté'!D21</f>
        <v>0</v>
      </c>
      <c r="E14" s="67"/>
    </row>
    <row r="15" spans="1:5" ht="29.4" customHeight="1" thickBot="1" x14ac:dyDescent="0.35">
      <c r="A15" s="15" t="s">
        <v>53</v>
      </c>
      <c r="B15" s="45"/>
      <c r="C15" s="18" t="s">
        <v>106</v>
      </c>
      <c r="D15" s="80">
        <f>'1- Tableau financier adapté'!D24</f>
        <v>0</v>
      </c>
      <c r="E15" s="67"/>
    </row>
    <row r="16" spans="1:5" ht="29.4" customHeight="1" thickBot="1" x14ac:dyDescent="0.35">
      <c r="A16" s="23"/>
      <c r="B16" s="24"/>
      <c r="C16" s="16" t="s">
        <v>60</v>
      </c>
      <c r="D16" s="80">
        <f>'1- Tableau financier adapté'!D22</f>
        <v>0</v>
      </c>
      <c r="E16" s="67"/>
    </row>
    <row r="17" spans="1:5" ht="29.4" customHeight="1" thickBot="1" x14ac:dyDescent="0.35">
      <c r="A17" s="12" t="s">
        <v>55</v>
      </c>
      <c r="B17" s="79">
        <f>SUM(B18:B21)</f>
        <v>0</v>
      </c>
      <c r="C17" s="17" t="s">
        <v>63</v>
      </c>
      <c r="D17" s="80">
        <f>'1- Tableau financier adapté'!D23</f>
        <v>0</v>
      </c>
      <c r="E17" s="67"/>
    </row>
    <row r="18" spans="1:5" ht="29.4" customHeight="1" thickBot="1" x14ac:dyDescent="0.35">
      <c r="A18" s="15" t="s">
        <v>56</v>
      </c>
      <c r="B18" s="80">
        <f>'1- Tableau financier adapté'!B20+'1- Tableau financier adapté'!B21</f>
        <v>0</v>
      </c>
      <c r="C18" s="18" t="s">
        <v>67</v>
      </c>
      <c r="D18" s="80">
        <f>'1- Tableau financier adapté'!D25</f>
        <v>0</v>
      </c>
      <c r="E18" s="67"/>
    </row>
    <row r="19" spans="1:5" ht="29.4" customHeight="1" thickBot="1" x14ac:dyDescent="0.35">
      <c r="A19" s="15" t="s">
        <v>58</v>
      </c>
      <c r="B19" s="80">
        <f>'1- Tableau financier adapté'!B16+'1- Tableau financier adapté'!B17</f>
        <v>0</v>
      </c>
      <c r="C19" s="22"/>
      <c r="D19" s="107"/>
      <c r="E19" s="36"/>
    </row>
    <row r="20" spans="1:5" ht="29.4" customHeight="1" thickBot="1" x14ac:dyDescent="0.35">
      <c r="A20" s="15" t="s">
        <v>59</v>
      </c>
      <c r="B20" s="80">
        <f>'1- Tableau financier adapté'!B11+'1- Tableau financier adapté'!B12+'1- Tableau financier adapté'!B13</f>
        <v>0</v>
      </c>
      <c r="C20" s="18" t="s">
        <v>69</v>
      </c>
      <c r="D20" s="85">
        <f>'1- Tableau financier adapté'!D7</f>
        <v>0</v>
      </c>
      <c r="E20" s="36"/>
    </row>
    <row r="21" spans="1:5" ht="29.4" customHeight="1" thickBot="1" x14ac:dyDescent="0.35">
      <c r="A21" s="15" t="s">
        <v>61</v>
      </c>
      <c r="B21" s="80">
        <f>'1- Tableau financier adapté'!B14+'1- Tableau financier adapté'!B15</f>
        <v>0</v>
      </c>
      <c r="C21" s="31"/>
      <c r="D21" s="86"/>
      <c r="E21" s="36"/>
    </row>
    <row r="22" spans="1:5" ht="29.4" customHeight="1" thickBot="1" x14ac:dyDescent="0.35">
      <c r="A22" s="12" t="s">
        <v>62</v>
      </c>
      <c r="B22" s="79">
        <f>SUM(B23:B24)</f>
        <v>0</v>
      </c>
      <c r="C22" s="108"/>
      <c r="D22" s="95"/>
      <c r="E22" s="36"/>
    </row>
    <row r="23" spans="1:5" ht="29.4" customHeight="1" thickBot="1" x14ac:dyDescent="0.35">
      <c r="A23" s="15" t="s">
        <v>64</v>
      </c>
      <c r="B23" s="80"/>
      <c r="C23" s="108"/>
      <c r="D23" s="95"/>
      <c r="E23" s="36"/>
    </row>
    <row r="24" spans="1:5" ht="29.4" customHeight="1" thickBot="1" x14ac:dyDescent="0.35">
      <c r="A24" s="15" t="s">
        <v>65</v>
      </c>
      <c r="B24" s="80">
        <f>'1- Tableau financier adapté'!B24</f>
        <v>0</v>
      </c>
      <c r="C24" s="31"/>
      <c r="D24" s="86"/>
      <c r="E24" s="36"/>
    </row>
    <row r="25" spans="1:5" ht="29.4" customHeight="1" thickBot="1" x14ac:dyDescent="0.35">
      <c r="A25" s="12" t="s">
        <v>66</v>
      </c>
      <c r="B25" s="79">
        <f>SUM(B26:B28)</f>
        <v>0</v>
      </c>
      <c r="C25" s="108"/>
      <c r="D25" s="95"/>
      <c r="E25" s="36"/>
    </row>
    <row r="26" spans="1:5" ht="29.4" customHeight="1" thickBot="1" x14ac:dyDescent="0.35">
      <c r="A26" s="15" t="s">
        <v>68</v>
      </c>
      <c r="B26" s="80">
        <f>'1- Tableau financier adapté'!B22</f>
        <v>0</v>
      </c>
      <c r="C26" s="108"/>
      <c r="D26" s="95"/>
      <c r="E26" s="36"/>
    </row>
    <row r="27" spans="1:5" ht="29.4" customHeight="1" thickBot="1" x14ac:dyDescent="0.35">
      <c r="A27" s="15" t="s">
        <v>70</v>
      </c>
      <c r="B27" s="80">
        <f>'1- Tableau financier adapté'!B23</f>
        <v>0</v>
      </c>
      <c r="C27" s="31"/>
      <c r="D27" s="86"/>
    </row>
    <row r="28" spans="1:5" ht="29.4" customHeight="1" thickBot="1" x14ac:dyDescent="0.35">
      <c r="A28" s="15" t="s">
        <v>71</v>
      </c>
      <c r="B28" s="80"/>
      <c r="C28" s="35"/>
      <c r="D28" s="87"/>
    </row>
    <row r="29" spans="1:5" ht="29.4" customHeight="1" thickBot="1" x14ac:dyDescent="0.35">
      <c r="A29" s="12" t="s">
        <v>72</v>
      </c>
      <c r="B29" s="81">
        <f>'1- Tableau financier adapté'!B18</f>
        <v>0</v>
      </c>
      <c r="C29" s="13" t="s">
        <v>73</v>
      </c>
      <c r="D29" s="79">
        <f>SUM(D30:D31)</f>
        <v>0</v>
      </c>
    </row>
    <row r="30" spans="1:5" ht="29.4" customHeight="1" thickBot="1" x14ac:dyDescent="0.35">
      <c r="A30" s="27"/>
      <c r="B30" s="101"/>
      <c r="C30" s="16" t="s">
        <v>74</v>
      </c>
      <c r="D30" s="79">
        <f>'1- Tableau financier adapté'!D5+'1- Tableau financier adapté'!D27+'1- Tableau financier adapté'!D6</f>
        <v>0</v>
      </c>
    </row>
    <row r="31" spans="1:5" ht="29.4" customHeight="1" thickBot="1" x14ac:dyDescent="0.35">
      <c r="A31" s="28"/>
      <c r="B31" s="24"/>
      <c r="C31" s="16" t="s">
        <v>75</v>
      </c>
      <c r="D31" s="80">
        <f>'1- Tableau financier adapté'!D8</f>
        <v>0</v>
      </c>
    </row>
    <row r="32" spans="1:5" ht="29.4" customHeight="1" thickBot="1" x14ac:dyDescent="0.35">
      <c r="A32" s="19" t="s">
        <v>76</v>
      </c>
      <c r="B32" s="84"/>
      <c r="C32" s="19" t="s">
        <v>77</v>
      </c>
      <c r="D32" s="84"/>
    </row>
    <row r="33" spans="1:5" ht="29.4" customHeight="1" thickBot="1" x14ac:dyDescent="0.35">
      <c r="A33" s="12" t="s">
        <v>78</v>
      </c>
      <c r="B33" s="79">
        <f>'1- Tableau financier adapté'!B25</f>
        <v>0</v>
      </c>
      <c r="C33" s="13" t="s">
        <v>79</v>
      </c>
      <c r="D33" s="79">
        <f>'1- Tableau financier adapté'!D26</f>
        <v>0</v>
      </c>
    </row>
    <row r="34" spans="1:5" ht="29.4" customHeight="1" thickBot="1" x14ac:dyDescent="0.35">
      <c r="A34" s="12" t="s">
        <v>80</v>
      </c>
      <c r="B34" s="79"/>
      <c r="C34" s="13" t="s">
        <v>81</v>
      </c>
      <c r="D34" s="79"/>
    </row>
    <row r="35" spans="1:5" ht="29.4" customHeight="1" thickBot="1" x14ac:dyDescent="0.35">
      <c r="A35" s="98" t="s">
        <v>82</v>
      </c>
      <c r="B35" s="99"/>
      <c r="C35" s="98" t="s">
        <v>83</v>
      </c>
      <c r="D35" s="99"/>
    </row>
    <row r="36" spans="1:5" ht="29.4" customHeight="1" thickBot="1" x14ac:dyDescent="0.35">
      <c r="A36" s="12" t="s">
        <v>84</v>
      </c>
      <c r="B36" s="81">
        <f>'1- Tableau financier adapté'!B26</f>
        <v>0</v>
      </c>
      <c r="C36" s="13" t="s">
        <v>107</v>
      </c>
      <c r="D36" s="81">
        <f>'1- Tableau financier adapté'!D28</f>
        <v>0</v>
      </c>
    </row>
    <row r="37" spans="1:5" ht="29.4" customHeight="1" thickBot="1" x14ac:dyDescent="0.35">
      <c r="A37" s="142" t="s">
        <v>85</v>
      </c>
      <c r="B37" s="81"/>
      <c r="C37" s="102"/>
      <c r="D37" s="103"/>
    </row>
    <row r="38" spans="1:5" ht="29.4" customHeight="1" thickBot="1" x14ac:dyDescent="0.35">
      <c r="A38" s="142" t="s">
        <v>86</v>
      </c>
      <c r="B38" s="81"/>
      <c r="C38" s="102"/>
      <c r="D38" s="103"/>
    </row>
    <row r="39" spans="1:5" ht="29.4" customHeight="1" thickBot="1" x14ac:dyDescent="0.35">
      <c r="A39" s="20" t="s">
        <v>87</v>
      </c>
      <c r="B39" s="104">
        <f>B36+B37+B38+B34+B33+B32+B29+B25+B22+B17+B11+B6</f>
        <v>0</v>
      </c>
      <c r="C39" s="21" t="s">
        <v>88</v>
      </c>
      <c r="D39" s="104">
        <f>D6+D7+D8+D29+D32+D33+D36</f>
        <v>0</v>
      </c>
    </row>
    <row r="40" spans="1:5" ht="29.4" customHeight="1" thickBot="1" x14ac:dyDescent="0.35">
      <c r="A40" s="105" t="s">
        <v>89</v>
      </c>
      <c r="B40" s="106"/>
      <c r="C40" s="106"/>
      <c r="D40" s="106"/>
      <c r="E40" s="46"/>
    </row>
    <row r="41" spans="1:5" ht="51.75" customHeight="1" thickBot="1" x14ac:dyDescent="0.35">
      <c r="A41" s="12" t="s">
        <v>90</v>
      </c>
      <c r="B41" s="79">
        <f>SUM(B42:B45)</f>
        <v>0</v>
      </c>
      <c r="C41" s="13" t="s">
        <v>91</v>
      </c>
      <c r="D41" s="79">
        <f>SUM(D42:D45)</f>
        <v>0</v>
      </c>
    </row>
    <row r="42" spans="1:5" ht="15" thickBot="1" x14ac:dyDescent="0.35">
      <c r="A42" s="15" t="s">
        <v>92</v>
      </c>
      <c r="B42" s="80">
        <f>'1- Tableau financier adapté'!B31</f>
        <v>0</v>
      </c>
      <c r="C42" s="16" t="s">
        <v>33</v>
      </c>
      <c r="D42" s="80">
        <f>'1- Tableau financier adapté'!D31</f>
        <v>0</v>
      </c>
    </row>
    <row r="43" spans="1:5" ht="28.2" thickBot="1" x14ac:dyDescent="0.35">
      <c r="A43" s="15" t="s">
        <v>93</v>
      </c>
      <c r="B43" s="80">
        <f>'1- Tableau financier adapté'!B32</f>
        <v>0</v>
      </c>
      <c r="C43" s="16" t="s">
        <v>35</v>
      </c>
      <c r="D43" s="80">
        <f>'1- Tableau financier adapté'!D32</f>
        <v>0</v>
      </c>
    </row>
    <row r="44" spans="1:5" ht="15" thickBot="1" x14ac:dyDescent="0.35">
      <c r="A44" s="15" t="s">
        <v>36</v>
      </c>
      <c r="B44" s="80">
        <f>'1- Tableau financier adapté'!B33</f>
        <v>0</v>
      </c>
      <c r="C44" s="16" t="s">
        <v>37</v>
      </c>
      <c r="D44" s="80">
        <f>'1- Tableau financier adapté'!D33</f>
        <v>0</v>
      </c>
    </row>
    <row r="45" spans="1:5" ht="15" thickBot="1" x14ac:dyDescent="0.35">
      <c r="A45" s="15" t="s">
        <v>38</v>
      </c>
      <c r="B45" s="80">
        <f>'1- Tableau financier adapté'!B34</f>
        <v>0</v>
      </c>
      <c r="C45" s="16"/>
      <c r="D45" s="80"/>
    </row>
    <row r="46" spans="1:5" ht="34.5" customHeight="1" thickBot="1" x14ac:dyDescent="0.35">
      <c r="A46" s="20" t="s">
        <v>39</v>
      </c>
      <c r="B46" s="104">
        <f>B41</f>
        <v>0</v>
      </c>
      <c r="C46" s="21" t="s">
        <v>39</v>
      </c>
      <c r="D46" s="104">
        <f>D41</f>
        <v>0</v>
      </c>
    </row>
  </sheetData>
  <sheetProtection algorithmName="SHA-512" hashValue="8mXYgopc4PRi81AeI8yM7rsI2n57rKEpchpPme6Jx/FojpwM+mrr2l7j6MjU6p1wB6GL3WKqMMrBDgtSu1of/Q==" saltValue="LASIcllmCj5jOzu64xB77Q==" spinCount="100000" sheet="1" objects="1" scenarios="1"/>
  <mergeCells count="7">
    <mergeCell ref="A40:D40"/>
    <mergeCell ref="A1:D1"/>
    <mergeCell ref="A5:B5"/>
    <mergeCell ref="C5:D5"/>
    <mergeCell ref="A35:B35"/>
    <mergeCell ref="C35:D35"/>
    <mergeCell ref="E10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Explications A LIRE</vt:lpstr>
      <vt:lpstr>Valorisations RH</vt:lpstr>
      <vt:lpstr>1- Tableau financier adapté</vt:lpstr>
      <vt:lpstr>2- Tableau financier CompteAsso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GUINOT</dc:creator>
  <cp:lastModifiedBy>Justine BOUZAT</cp:lastModifiedBy>
  <dcterms:created xsi:type="dcterms:W3CDTF">2015-06-05T18:19:34Z</dcterms:created>
  <dcterms:modified xsi:type="dcterms:W3CDTF">2025-03-24T16:42:41Z</dcterms:modified>
</cp:coreProperties>
</file>