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Pierre JEZEQUEL\Desktop\"/>
    </mc:Choice>
  </mc:AlternateContent>
  <xr:revisionPtr revIDLastSave="0" documentId="13_ncr:1_{08578EE6-0374-4CE0-B148-FA021157F319}" xr6:coauthVersionLast="47" xr6:coauthVersionMax="47" xr10:uidLastSave="{00000000-0000-0000-0000-000000000000}"/>
  <bookViews>
    <workbookView xWindow="-108" yWindow="-108" windowWidth="23256" windowHeight="12456" tabRatio="771" xr2:uid="{12B4EC6D-500A-4852-88F8-F3261821EDBA}"/>
  </bookViews>
  <sheets>
    <sheet name="Page d'accueil" sheetId="1" r:id="rId1"/>
    <sheet name="1- Infos générales" sheetId="2" r:id="rId2"/>
    <sheet name="2- Description du projet" sheetId="3" r:id="rId3"/>
    <sheet name="3- Argumentaire" sheetId="5" r:id="rId4"/>
    <sheet name="4- Valorisations RH" sheetId="10" r:id="rId5"/>
    <sheet name="5- Tableau financier adapté" sheetId="8" r:id="rId6"/>
    <sheet name="6- Tableau financier CompteAsso" sheetId="9" r:id="rId7"/>
    <sheet name="7- Bilan ANS" sheetId="11" r:id="rId8"/>
  </sheets>
  <definedNames>
    <definedName name="Tempsple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1" l="1"/>
  <c r="D44" i="9"/>
  <c r="B44" i="9"/>
  <c r="D43" i="9"/>
  <c r="B43" i="9"/>
  <c r="B42" i="9"/>
  <c r="D36" i="9"/>
  <c r="B36" i="9"/>
  <c r="B33" i="9"/>
  <c r="D31" i="9"/>
  <c r="D30" i="9"/>
  <c r="B29" i="9"/>
  <c r="B24" i="9"/>
  <c r="B22" i="9" s="1"/>
  <c r="B21" i="9"/>
  <c r="D20" i="9"/>
  <c r="B20" i="9"/>
  <c r="B19" i="9"/>
  <c r="B17" i="9" s="1"/>
  <c r="D18" i="9"/>
  <c r="B18" i="9"/>
  <c r="D17" i="9"/>
  <c r="D16" i="9"/>
  <c r="D15" i="9"/>
  <c r="B14" i="9"/>
  <c r="D13" i="9"/>
  <c r="B13" i="9"/>
  <c r="B12" i="9"/>
  <c r="D9" i="9"/>
  <c r="B8" i="9"/>
  <c r="B7" i="9"/>
  <c r="B6" i="9" s="1"/>
  <c r="D6" i="9"/>
  <c r="D33" i="9"/>
  <c r="F15" i="10"/>
  <c r="C15" i="10"/>
  <c r="D31" i="8" s="1"/>
  <c r="N10" i="10"/>
  <c r="O10" i="10" s="1"/>
  <c r="C10" i="10"/>
  <c r="H10" i="10" s="1"/>
  <c r="R9" i="10"/>
  <c r="D21" i="8" s="1"/>
  <c r="D14" i="9" s="1"/>
  <c r="N9" i="10"/>
  <c r="O9" i="10" s="1"/>
  <c r="C9" i="10"/>
  <c r="H9" i="10" s="1"/>
  <c r="R8" i="10"/>
  <c r="D20" i="8" s="1"/>
  <c r="D12" i="9" s="1"/>
  <c r="N8" i="10"/>
  <c r="O8" i="10" s="1"/>
  <c r="C8" i="10"/>
  <c r="H8" i="10" s="1"/>
  <c r="R7" i="10"/>
  <c r="D19" i="8" s="1"/>
  <c r="D11" i="9" s="1"/>
  <c r="N7" i="10"/>
  <c r="O7" i="10" s="1"/>
  <c r="C7" i="10"/>
  <c r="H7" i="10" s="1"/>
  <c r="R6" i="10"/>
  <c r="D18" i="8" s="1"/>
  <c r="N6" i="10"/>
  <c r="O6" i="10" s="1"/>
  <c r="C6" i="10"/>
  <c r="H6" i="10" s="1"/>
  <c r="J6" i="10" s="1"/>
  <c r="R5" i="10"/>
  <c r="D17" i="8" s="1"/>
  <c r="N5" i="10"/>
  <c r="O5" i="10" s="1"/>
  <c r="C5" i="10"/>
  <c r="H5" i="10" s="1"/>
  <c r="J5" i="10" s="1"/>
  <c r="R4" i="10"/>
  <c r="D16" i="8" s="1"/>
  <c r="N4" i="10"/>
  <c r="O4" i="10" s="1"/>
  <c r="C4" i="10"/>
  <c r="H4" i="10" s="1"/>
  <c r="D29" i="9"/>
  <c r="B11" i="9"/>
  <c r="B34" i="8" l="1"/>
  <c r="B45" i="9" s="1"/>
  <c r="B41" i="9" s="1"/>
  <c r="B46" i="9" s="1"/>
  <c r="J7" i="10"/>
  <c r="I7" i="10"/>
  <c r="J9" i="10"/>
  <c r="I9" i="10" s="1"/>
  <c r="D35" i="8"/>
  <c r="D42" i="9"/>
  <c r="D41" i="9" s="1"/>
  <c r="D46" i="9" s="1"/>
  <c r="J10" i="10"/>
  <c r="I10" i="10" s="1"/>
  <c r="J8" i="10"/>
  <c r="I8" i="10"/>
  <c r="O11" i="10"/>
  <c r="I6" i="10"/>
  <c r="I5" i="10"/>
  <c r="D10" i="9"/>
  <c r="D8" i="9" s="1"/>
  <c r="D39" i="9" s="1"/>
  <c r="D29" i="8"/>
  <c r="J4" i="10"/>
  <c r="J11" i="10" l="1"/>
  <c r="B23" i="8" s="1"/>
  <c r="B27" i="9" s="1"/>
  <c r="B35" i="8"/>
  <c r="I4" i="10"/>
  <c r="I11" i="10" s="1"/>
  <c r="B22" i="8" s="1"/>
  <c r="B29" i="8" s="1"/>
  <c r="B26" i="9" l="1"/>
  <c r="B25" i="9" s="1"/>
  <c r="B39" i="9" s="1"/>
</calcChain>
</file>

<file path=xl/sharedStrings.xml><?xml version="1.0" encoding="utf-8"?>
<sst xmlns="http://schemas.openxmlformats.org/spreadsheetml/2006/main" count="284" uniqueCount="262">
  <si>
    <t>DOCUMENT DE PRÉPARATION À LA DEMANDE ANS</t>
  </si>
  <si>
    <t>Rubrique</t>
  </si>
  <si>
    <t>Contenu à remplir</t>
  </si>
  <si>
    <t>Exemple / Aide</t>
  </si>
  <si>
    <t>Nom du club</t>
  </si>
  <si>
    <t>N° d’affiliation</t>
  </si>
  <si>
    <t>Adresse du siège</t>
  </si>
  <si>
    <t>Responsable du projet</t>
  </si>
  <si>
    <t>Prénom Nom</t>
  </si>
  <si>
    <t>Contact mail</t>
  </si>
  <si>
    <t>contact@clubhb.fr</t>
  </si>
  <si>
    <t>Téléphone</t>
  </si>
  <si>
    <t>SIRET</t>
  </si>
  <si>
    <t>123 456 789 00012</t>
  </si>
  <si>
    <t>IBAN</t>
  </si>
  <si>
    <t>FR76 1234 5678 9000 1234 5678 901</t>
  </si>
  <si>
    <t>Intitulé du projet</t>
  </si>
  <si>
    <t>Thématique ANS concernée</t>
  </si>
  <si>
    <t>Développement de la pratique / Citoyenneté / Inclusion / etc.</t>
  </si>
  <si>
    <t>Objectifs du projet</t>
  </si>
  <si>
    <t>Publics visés</t>
  </si>
  <si>
    <t>Partenaires impliqués</t>
  </si>
  <si>
    <t>Actions prévues</t>
  </si>
  <si>
    <t>Période de mise en œuvre</t>
  </si>
  <si>
    <t>Indicateurs de réussite</t>
  </si>
  <si>
    <t>Question (formulaire ANS)</t>
  </si>
  <si>
    <t>Réponse préparée</t>
  </si>
  <si>
    <t>Conseils</t>
  </si>
  <si>
    <t>En quoi votre projet s’inscrit-il dans les orientations fédérales ?</t>
  </si>
  <si>
    <t>S’inspirer du projet territorial ou fédéral</t>
  </si>
  <si>
    <t>Comment votre projet contribue-t-il à l’égalité d’accès à la pratique ?</t>
  </si>
  <si>
    <t>Mentionner mixité, inclusion, accessibilité</t>
  </si>
  <si>
    <t>Comment sera évalué le projet ?</t>
  </si>
  <si>
    <t>Pièce</t>
  </si>
  <si>
    <t>Format attendu</t>
  </si>
  <si>
    <t>Où la trouver</t>
  </si>
  <si>
    <t>RIB du club</t>
  </si>
  <si>
    <t>PDF</t>
  </si>
  <si>
    <t>Banque du club</t>
  </si>
  <si>
    <t>Statuts signés</t>
  </si>
  <si>
    <t>Dossier administratif</t>
  </si>
  <si>
    <t>Compte rendu d’AG</t>
  </si>
  <si>
    <t>Secrétariat</t>
  </si>
  <si>
    <t>Budget global du club</t>
  </si>
  <si>
    <t>Excel ou PDF</t>
  </si>
  <si>
    <t>Trésorier</t>
  </si>
  <si>
    <t>Attestation d’affiliation</t>
  </si>
  <si>
    <t>FFHandball</t>
  </si>
  <si>
    <t>Infos importantes</t>
  </si>
  <si>
    <t>Club de Handball de Trifouillis-les-oies</t>
  </si>
  <si>
    <t>12 rue du Stade, 29192 Trifouillis</t>
  </si>
  <si>
    <t>06 06 06 06 06</t>
  </si>
  <si>
    <t xml:space="preserve">👉 Il s’agit de présenter clairement le projet que vous souhaitez faire financer. Donnez un titre explicite, décrivez les objectifs poursuivis, les publics concernés, les partenaires impliqués et les actions prévues. Pensez à préciser les résultats attendus et les indicateurs concrets de réussite (ex. : nombre de séances, nouveaux licenciés, événements organisés, etc.) </t>
  </si>
  <si>
    <t>73 - Dotations et produits de tarification</t>
  </si>
  <si>
    <t>Autres fournitures</t>
  </si>
  <si>
    <t>Entretien et réparation</t>
  </si>
  <si>
    <t>Assurance</t>
  </si>
  <si>
    <t>Documentation</t>
  </si>
  <si>
    <t>Publicité, publication</t>
  </si>
  <si>
    <t>Services bancaires, autres</t>
  </si>
  <si>
    <t>63 - Impôts et taxes</t>
  </si>
  <si>
    <t>Impôts et taxes sur rémunération</t>
  </si>
  <si>
    <t>Autres impôts et taxes</t>
  </si>
  <si>
    <t>64 - Charges de personnel</t>
  </si>
  <si>
    <t>Rémunération des personnels</t>
  </si>
  <si>
    <t>Charges sociales</t>
  </si>
  <si>
    <t>Autres charges de personnel</t>
  </si>
  <si>
    <t>65 - Autres charges de gestion courante</t>
  </si>
  <si>
    <t>TOTAL DES CHARGES</t>
  </si>
  <si>
    <t>TOTAL DES PRODUITS</t>
  </si>
  <si>
    <t>CONTRIBUTIONS VOLONTAIRES EN NATURE</t>
  </si>
  <si>
    <t>TOTAL</t>
  </si>
  <si>
    <t xml:space="preserve"> </t>
  </si>
  <si>
    <t>Tutoriel Mon Compte Asso</t>
  </si>
  <si>
    <t>Bilan financier de l'action</t>
  </si>
  <si>
    <t>DEPENSES / CHARGES</t>
  </si>
  <si>
    <t xml:space="preserve">RECETTES / PRODUITS </t>
  </si>
  <si>
    <t>Prévision
Montant en €</t>
  </si>
  <si>
    <t>Achat matériels sportifs/pédagogiques</t>
  </si>
  <si>
    <t>Cotisations / Licences, dont part assurances
(si spécifiques au projet)</t>
  </si>
  <si>
    <t>Achat matières premières buvette</t>
  </si>
  <si>
    <t>Recettes liées au projet (participations familles, inscriptions, …)</t>
  </si>
  <si>
    <t>Achat matériel d'entretien / réparations</t>
  </si>
  <si>
    <t>Sponsoring / lié au projet</t>
  </si>
  <si>
    <t>Achat tenues</t>
  </si>
  <si>
    <t>Don - mécénat / lié au projet</t>
  </si>
  <si>
    <t>Location salles, locaux, stade</t>
  </si>
  <si>
    <t>Buvette et restauration</t>
  </si>
  <si>
    <t>Location matériel</t>
  </si>
  <si>
    <t>Vente de produits dérivés</t>
  </si>
  <si>
    <t>Hébergement</t>
  </si>
  <si>
    <t>Subventions Conseil Regional
(dédiées pour l'action)</t>
  </si>
  <si>
    <t>Restauration et frais de réception</t>
  </si>
  <si>
    <t>Subventions Conseil Départemental
(dédiées pour l'action)</t>
  </si>
  <si>
    <t xml:space="preserve">Déplacements / frais kilométriques </t>
  </si>
  <si>
    <t>Subventions Comcom/EPCI 
(dédiées pour l'action)</t>
  </si>
  <si>
    <t>Inscription formations encadrants, dirigeants, arbitres</t>
  </si>
  <si>
    <t>Subventions commune(s)/mairie(s) (dédiées pour l'action)</t>
  </si>
  <si>
    <t>Insription formations autre</t>
  </si>
  <si>
    <t>Subvention ANS/PSF</t>
  </si>
  <si>
    <t>Communication</t>
  </si>
  <si>
    <r>
      <t xml:space="preserve">Subvention Emploi ANS </t>
    </r>
    <r>
      <rPr>
        <b/>
        <sz val="10"/>
        <color indexed="8"/>
        <rFont val="Calibri"/>
        <family val="2"/>
      </rPr>
      <t>(voir onglet "VALORISATIONS RH")</t>
    </r>
  </si>
  <si>
    <t>Impressions / Documentation</t>
  </si>
  <si>
    <r>
      <t xml:space="preserve">Subvention Emploi Educateur Socio-Sportif </t>
    </r>
    <r>
      <rPr>
        <b/>
        <sz val="10"/>
        <color indexed="8"/>
        <rFont val="Calibri"/>
        <family val="2"/>
      </rPr>
      <t>(voir onglet "VALORISATIONS RH")</t>
    </r>
  </si>
  <si>
    <t>Cotisations / adhésions (dont part assurance des titres vendus pour le projet)</t>
  </si>
  <si>
    <r>
      <t xml:space="preserve">Subvention Emploi Apprentissage </t>
    </r>
    <r>
      <rPr>
        <b/>
        <sz val="10"/>
        <color indexed="8"/>
        <rFont val="Calibri"/>
        <family val="2"/>
      </rPr>
      <t>(voir onglet "VALORISATIONS RH")</t>
    </r>
  </si>
  <si>
    <t>Assurances (spécifique au projet)</t>
  </si>
  <si>
    <r>
      <t xml:space="preserve">Subvention Emploi Conseil Régional </t>
    </r>
    <r>
      <rPr>
        <b/>
        <sz val="10"/>
        <color indexed="8"/>
        <rFont val="Calibri"/>
        <family val="2"/>
      </rPr>
      <t>(voir onglet "VALORISATIONS RH")</t>
    </r>
  </si>
  <si>
    <t>Accompagnement prestataire hors sportif (freelance, informatique, graphisme, …)</t>
  </si>
  <si>
    <r>
      <t xml:space="preserve">Subvention Emploi Conseil Départemental </t>
    </r>
    <r>
      <rPr>
        <b/>
        <sz val="10"/>
        <color indexed="8"/>
        <rFont val="Calibri"/>
        <family val="2"/>
      </rPr>
      <t>(voir onglet "VALORISATIONS RH")</t>
    </r>
  </si>
  <si>
    <t>Accompagnement prestataire sportif (intervenant extérieur, mise à disposition d'éducateur…)</t>
  </si>
  <si>
    <r>
      <t xml:space="preserve">Subvention Emploi Mairie </t>
    </r>
    <r>
      <rPr>
        <b/>
        <sz val="10"/>
        <color indexed="8"/>
        <rFont val="Calibri"/>
        <family val="2"/>
      </rPr>
      <t>(voir onglet "VALORISATIONS RH")</t>
    </r>
  </si>
  <si>
    <r>
      <t xml:space="preserve">Salaire (si salarié·e) au ratio du temps passé sur le projet </t>
    </r>
    <r>
      <rPr>
        <b/>
        <sz val="10"/>
        <color indexed="8"/>
        <rFont val="Calibri"/>
        <family val="2"/>
      </rPr>
      <t>(voir onglet "VALORISATIONS RH")</t>
    </r>
  </si>
  <si>
    <t>Organismes sociaux (CAF, etc.)</t>
  </si>
  <si>
    <r>
      <t xml:space="preserve">Charges sociales (si salarié·e) </t>
    </r>
    <r>
      <rPr>
        <b/>
        <sz val="10"/>
        <color indexed="8"/>
        <rFont val="Calibri"/>
        <family val="2"/>
      </rPr>
      <t>(voir onglet "VALORISATIONS RH")</t>
    </r>
  </si>
  <si>
    <t>Fonds européens</t>
  </si>
  <si>
    <t>Impôts et taxes (spécifiques au projet)</t>
  </si>
  <si>
    <t>ASP (Emplois aidés)</t>
  </si>
  <si>
    <t xml:space="preserve">Autres dépenses </t>
  </si>
  <si>
    <t xml:space="preserve">Autres établissements publics </t>
  </si>
  <si>
    <t>Charges indirectes (charges fixes du club réparties au prorata pour le projet)</t>
  </si>
  <si>
    <t>Autres recettes diverses / produits exceptionnels</t>
  </si>
  <si>
    <t>Contrat Territorial Individualisé</t>
  </si>
  <si>
    <t>Ressources propres (fonds de l'association dédiés à ce projet)</t>
  </si>
  <si>
    <t>TOTAL des charges</t>
  </si>
  <si>
    <t>TOTAL des produits</t>
  </si>
  <si>
    <t>Valorisations - contributions volontaires en nature 
(n'inscrire ci-dessous que des valorisations, qui doivent être équilibrées en dépenses et recettes)</t>
  </si>
  <si>
    <t>Secours et sécurité</t>
  </si>
  <si>
    <r>
      <t xml:space="preserve">Bénévolat </t>
    </r>
    <r>
      <rPr>
        <b/>
        <sz val="10"/>
        <color indexed="8"/>
        <rFont val="Calibri"/>
        <family val="2"/>
      </rPr>
      <t>(voir onglet "VALORISATIONS RH")</t>
    </r>
  </si>
  <si>
    <t>Mise à disposition gratuite 
(biens &amp; services)</t>
  </si>
  <si>
    <t>Prestations en nature</t>
  </si>
  <si>
    <t>Prestations</t>
  </si>
  <si>
    <t>Dons en nature</t>
  </si>
  <si>
    <r>
      <t xml:space="preserve">Personnel bénévole </t>
    </r>
    <r>
      <rPr>
        <b/>
        <sz val="10"/>
        <color indexed="8"/>
        <rFont val="Calibri"/>
        <family val="2"/>
      </rPr>
      <t>(voir onglet "VALORISATIONS RH")</t>
    </r>
  </si>
  <si>
    <t>TOTAL valorisations</t>
  </si>
  <si>
    <t>2. Tableau de synthèse</t>
  </si>
  <si>
    <t>CHARGES DIRECTES AFFECTEES A L'ACTION</t>
  </si>
  <si>
    <t>RESSOURCES DIRECTES AFFECTEES A L'ACTION</t>
  </si>
  <si>
    <t>60- Achats</t>
  </si>
  <si>
    <t>70 - Vente de produits finis, de prestations de services</t>
  </si>
  <si>
    <t>Achat matières et fournitures</t>
  </si>
  <si>
    <t>74 – Subventions d’exploitation</t>
  </si>
  <si>
    <t>Fédération - Etat - ANS/PSF</t>
  </si>
  <si>
    <t>Etat - Emploi</t>
  </si>
  <si>
    <t>Sur le Compte Asso, cliquer sur "Ajouter un cofinancement"</t>
  </si>
  <si>
    <t>61- Services extérieurs</t>
  </si>
  <si>
    <t>Conseil régional</t>
  </si>
  <si>
    <t xml:space="preserve">Locations </t>
  </si>
  <si>
    <t>Conseil départemental</t>
  </si>
  <si>
    <t>Intercommunalité(s)</t>
  </si>
  <si>
    <t>Commune(s)</t>
  </si>
  <si>
    <t>62 – Autres services extérieurs</t>
  </si>
  <si>
    <t>Rémunération intermédiaires et honoraires</t>
  </si>
  <si>
    <t xml:space="preserve">Déplacements, missions </t>
  </si>
  <si>
    <t xml:space="preserve">Aides privées </t>
  </si>
  <si>
    <t>75 – Autres produits de gestion courante</t>
  </si>
  <si>
    <t>Cotisations</t>
  </si>
  <si>
    <t>Dons manuels, mécénat</t>
  </si>
  <si>
    <t>66 – Charges financières</t>
  </si>
  <si>
    <t>76 – Produits financiers</t>
  </si>
  <si>
    <t>67- Charges exceptionnelles</t>
  </si>
  <si>
    <t>77- Produits exceptionnels</t>
  </si>
  <si>
    <t>68 – Dotation aux amortissements</t>
  </si>
  <si>
    <t>78 – Reports ressources non utilisées d'opérations antérieures</t>
  </si>
  <si>
    <t>CHARGES INDIRECTES AFFECTEES A L'ACTION</t>
  </si>
  <si>
    <t>RESSOURCES PROPRES AFFECTEES A L'ACTION</t>
  </si>
  <si>
    <t>Charges fixes de fonctionnement</t>
  </si>
  <si>
    <t>Participation budget de l'association</t>
  </si>
  <si>
    <t>Frais financiers</t>
  </si>
  <si>
    <t>Autres</t>
  </si>
  <si>
    <t>86 – Emploi des contributions volontaires en nature</t>
  </si>
  <si>
    <t>87- Contributions volontaires en nature</t>
  </si>
  <si>
    <t xml:space="preserve"> Secours en nature</t>
  </si>
  <si>
    <t>Bénévolat</t>
  </si>
  <si>
    <t>Mise à disposition gratuite de biens et services</t>
  </si>
  <si>
    <t>Personnel bénévole</t>
  </si>
  <si>
    <t>SALARIE</t>
  </si>
  <si>
    <t>SALAIRE BRUT MENSUEL (TOUTES CHARGES COMPRISES)</t>
  </si>
  <si>
    <t>COUT HORAIRE</t>
  </si>
  <si>
    <t>NOMBRE D'HEURES PASSEES SUR LE PROJET</t>
  </si>
  <si>
    <t>SALAIRE BRUT AFFECTE AU PROJET</t>
  </si>
  <si>
    <t>SALAIRE NET AFFECTE AU PROJET</t>
  </si>
  <si>
    <t>CHARGES SOCIALES</t>
  </si>
  <si>
    <t>CET EMPLOI EST-IL SUBVENTIONNE ?</t>
  </si>
  <si>
    <t>TYPE DE SUBVENTION</t>
  </si>
  <si>
    <t>MONTANT ANNUEL SUBVENTIONNE</t>
  </si>
  <si>
    <t>SUB HORAIRE</t>
  </si>
  <si>
    <t>PART DU SUBVENTIONNEMENT AFFECTE AU PROJET</t>
  </si>
  <si>
    <t>NON</t>
  </si>
  <si>
    <t>Ce montant est à rechercher sous la mention TOTAL VERSE du bulletin de salaire de votre salarié</t>
  </si>
  <si>
    <t>Sélectionner OUI / NON</t>
  </si>
  <si>
    <t>Sélectionner dans le menu déroulant</t>
  </si>
  <si>
    <t>Salarié 1</t>
  </si>
  <si>
    <t>Subvention Emploi ANS</t>
  </si>
  <si>
    <t>Salarié 2</t>
  </si>
  <si>
    <t>Subvention Emploi Educateur Socio-Sportif</t>
  </si>
  <si>
    <t>Salarié 3</t>
  </si>
  <si>
    <t>Subvention Emploi Apprentissage</t>
  </si>
  <si>
    <t>Salarié 4</t>
  </si>
  <si>
    <t>Subvention Emploi Conseil Régional</t>
  </si>
  <si>
    <t>Salarié 5</t>
  </si>
  <si>
    <t>Subvention Emploi Conseil Départemental</t>
  </si>
  <si>
    <t>Salarié 6</t>
  </si>
  <si>
    <t>Subvention Emploi Mairie</t>
  </si>
  <si>
    <t>Salarié 7</t>
  </si>
  <si>
    <t>NOMBRE DE BENEVOLES SUR LE PROJET</t>
  </si>
  <si>
    <t>NOMBRE D'HEURES PASSEES PAR BÉNÉVOLE (EN MOYENNE) SUR LE PROJET</t>
  </si>
  <si>
    <t>VALORISATION ESTIMEE</t>
  </si>
  <si>
    <t xml:space="preserve">
1. Complétez chaque onglet en suivant les exemples et indications.
2. Conservez les intitulés génériques (ils sont alignés avec les formulaires habituels de l’ANS).
3. Lorsque la campagne ANS est ouverte, connectez-vous sur Mon Compte Asso pour reporter les informations ! Pour le fonctionnement de Mon Compte Asso, RDV ici :</t>
  </si>
  <si>
    <t>Vigilance sur la période de mise en œuvre ! 
Septembre 2025 – Juin 2026</t>
  </si>
  <si>
    <t>Essayez d'avoir un intitulé le plus parlant possible …
Ex : Développement de la pratique minihand sur le territoire de Trifouillis les oies</t>
  </si>
  <si>
    <t>Là encore, il s'agira d'être le plus précis possible …
Ex : Permettre la découverte du handball dès 6 ans dans 3 écoles du territoire</t>
  </si>
  <si>
    <t>Ex : Enfants de 6 à 9 ans, éducateurs, parents</t>
  </si>
  <si>
    <t>Ex : Écoles primaires, mairie, Ligue de Bretagne</t>
  </si>
  <si>
    <t>Ex : +30 enfants minihand licenciés l'année prochaine, dont 10 créations.
4 parents accompagnateurs dès la saison prochaine
2 jeunes de U18 formés "animateur minihand"</t>
  </si>
  <si>
    <t>Essayer d'être le plus exhaustif possible au sujet des actions…
Ex : 3 cycles scolaires seront organisés, de … à  … pour les enfants de … 1 événement de clôture (décrire au mieux…), 1 formation éducateurs/Enseignants … N'oubliez pas de créer vos événements sur Gesthand.. Utiles lors du Bilan</t>
  </si>
  <si>
    <t>Indicateurs, retours des participants, nombre de séances ! être très précis !
 Plus précis vous serez, plus l'évaluation sera facilitée, et plus il sera facile de justifier la subvention</t>
  </si>
  <si>
    <t>Objectif :</t>
  </si>
  <si>
    <t>Conseils d’utilisation :</t>
  </si>
  <si>
    <t>Important à lire : Focus sur les onglets de couleur liés au volet FINANCIER</t>
  </si>
  <si>
    <t>Ce modèle est conçu pour les clubs bretons.</t>
  </si>
  <si>
    <t>Contacts Ligue de Bretagne de Handball</t>
  </si>
  <si>
    <t xml:space="preserve">N’hésitez pas à prendre contact avec le service Développement de la Ligue de Bretagne pour tout appui à la saisie ou à la conception du projet. </t>
  </si>
  <si>
    <t xml:space="preserve">
Ce fichier permet aux clubs de préparer leur demande de subvention ANS avant l’ouverture officielle de la campagne. 
Le jour de la saisie sur Mon Compte Asso, il suffira de copier/coller les réponses préparées ici.
</t>
  </si>
  <si>
    <t>Aide à la saisie</t>
  </si>
  <si>
    <t>Nom du projet</t>
  </si>
  <si>
    <t>Nom exact du projet financé</t>
  </si>
  <si>
    <t>Type de territoire</t>
  </si>
  <si>
    <t>Quartier prioritaire / Rural / Autre</t>
  </si>
  <si>
    <t>Dates de réalisation</t>
  </si>
  <si>
    <t>Date de début et de fin du projet</t>
  </si>
  <si>
    <t>Lieu(x) de réalisation</t>
  </si>
  <si>
    <t>Communes concernées</t>
  </si>
  <si>
    <t>Description de la mise en œuvre de l’action</t>
  </si>
  <si>
    <t>Déroulement, séances, partenariats, etc.</t>
  </si>
  <si>
    <t>Objectifs atteints</t>
  </si>
  <si>
    <t>Précisez si atteints et justifiez</t>
  </si>
  <si>
    <t>Indicateurs utilisés</t>
  </si>
  <si>
    <t>Ex. nombre de licenciés, séances, etc.</t>
  </si>
  <si>
    <t>Observations / Perspectives</t>
  </si>
  <si>
    <t>Points forts, difficultés, suites envisagées</t>
  </si>
  <si>
    <t>Statut du public ciblé</t>
  </si>
  <si>
    <t>Licenciés / Non licenciés / Mixte</t>
  </si>
  <si>
    <t>Tranche d’âge</t>
  </si>
  <si>
    <t>Enfants / Adultes / Seniors</t>
  </si>
  <si>
    <t>Genre du public</t>
  </si>
  <si>
    <t>Féminin / Masculin / Mixte</t>
  </si>
  <si>
    <t>Nombre approximatif de bénéficiaires</t>
  </si>
  <si>
    <t>Total estimé de participants</t>
  </si>
  <si>
    <t>Type de public (validité)</t>
  </si>
  <si>
    <t>Public valide / En situation de handicap</t>
  </si>
  <si>
    <t>Observations sur le compte rendu</t>
  </si>
  <si>
    <t>Commentaires ou précisions</t>
  </si>
  <si>
    <t>👉 Cet onglet vous permet de préparer votre bilan ANS dès la fin de votre projet. Renseignez chaque case le plus précisément possible. Le jour de la saisie sur Mon Compte Asso, vous n’aurez plus qu’à copier-coller vos réponses dans les champs correspondants du CERFA électronique.</t>
  </si>
  <si>
    <t>👉 Cet espace vous permet d’expliquer en quoi votre projet répond aux priorités fédérales et territoriales (égalité, développement de la pratique, inclusion, etc.). Donnez du sens à votre action : pourquoi ce projet est-il utile, à qui il profite, et comment il contribue au développement du handball sur votre territoire. Vous pourrez également vous appuyer sur cet argumentaire pour remplir l'onglet "Bilan"</t>
  </si>
  <si>
    <r>
      <t xml:space="preserve">
Certains d'entre vous rencontrent des difficultés pour formaliser </t>
    </r>
    <r>
      <rPr>
        <sz val="11"/>
        <color rgb="FFFF0000"/>
        <rFont val="Aptos"/>
        <family val="2"/>
      </rPr>
      <t>les éléments budgétaires</t>
    </r>
    <r>
      <rPr>
        <sz val="11"/>
        <color theme="1"/>
        <rFont val="Aptos"/>
        <family val="2"/>
      </rPr>
      <t xml:space="preserve"> liés à leur projet. 
Aussi, nous avons cherché à simplifier la compréhension et la présentation de ces éléments financiers.
L'onglet "5- Tableau financier adapté" a été établi en fonction des spécificités liées à nos activités.
L'onglet "6- Tableau financier CompteAsso" correspond à une forme réglementaire, classique pour tout dossier de subvention. </t>
    </r>
    <r>
      <rPr>
        <b/>
        <sz val="11"/>
        <color theme="1"/>
        <rFont val="Aptos"/>
        <family val="2"/>
      </rPr>
      <t>Ces deux onglets "communiquent" entre eux</t>
    </r>
    <r>
      <rPr>
        <sz val="11"/>
        <color theme="1"/>
        <rFont val="Aptos"/>
        <family val="2"/>
      </rPr>
      <t xml:space="preserve">, ils sont liés ; aussi, vous ne pouvez pas modifier manuellement l'onglet "6- Tableau financier CompteAsso".
Vous avez ainsi deux possibilités pour remplir votre budget de demande de subvention et/ou votre bilan financier :
* remplir le tableau financier directement dans Le Compte Asso
* OU utiliser ce classeur excel en remplissant l'onglet "Bilan financier adapté" → l'onglet 2 "Bilan financier CompteAsso" </t>
    </r>
    <r>
      <rPr>
        <b/>
        <u/>
        <sz val="11"/>
        <color theme="1"/>
        <rFont val="Aptos"/>
        <family val="2"/>
      </rPr>
      <t>va alors automatiquement se remplir</t>
    </r>
    <r>
      <rPr>
        <sz val="11"/>
        <color theme="1"/>
        <rFont val="Aptos"/>
        <family val="2"/>
      </rPr>
      <t xml:space="preserve"> et vous pourrez recopier les données de l'onglet 2 dans votre demande de subvention et/ou bilan sur le Compte Asso</t>
    </r>
  </si>
  <si>
    <r>
      <t xml:space="preserve">De même, les données inscrites dans l'onglet "4- Valorisation RH" s'intégreront automatiquement dans les 2 onglets suivants pour vous aider à </t>
    </r>
    <r>
      <rPr>
        <b/>
        <u/>
        <sz val="11"/>
        <color theme="1"/>
        <rFont val="Aptos"/>
        <family val="2"/>
      </rPr>
      <t xml:space="preserve">valoriser budgétairement les ressources humaines </t>
    </r>
    <r>
      <rPr>
        <sz val="11"/>
        <color theme="1"/>
        <rFont val="Aptos"/>
        <family val="2"/>
      </rPr>
      <t xml:space="preserve">impliquées dans vos différentes actions, que ce soit : 
* les emplois salariés
* les RH bénévoles
</t>
    </r>
  </si>
  <si>
    <r>
      <t xml:space="preserve">👉 </t>
    </r>
    <r>
      <rPr>
        <i/>
        <sz val="11"/>
        <color theme="0"/>
        <rFont val="Calibri"/>
        <family val="2"/>
      </rPr>
      <t>Renseignez ici toutes les informations administratives de votre club. Assurez-vous que chaque donnée soit à jour (SIRET, coordonnées, IBAN, etc.), car elles seront indispensables pour valider votre demande dans Mon Compte Asso.</t>
    </r>
  </si>
  <si>
    <r>
      <t xml:space="preserve">👉 </t>
    </r>
    <r>
      <rPr>
        <i/>
        <sz val="11"/>
        <color theme="0"/>
        <rFont val="Calibri"/>
        <family val="2"/>
      </rPr>
      <t>Listez et préparez ici tous les documents nécessaires à la demande (RIB, statuts, compte rendu d’AG, budget global, attestation d’affiliation…). Rassemblez-les dès maintenant pour gagner du temps le jour de la saisie sur Mon Compte Asso.</t>
    </r>
  </si>
  <si>
    <r>
      <rPr>
        <b/>
        <u/>
        <sz val="11"/>
        <color theme="0"/>
        <rFont val="Aptos"/>
        <family val="2"/>
      </rPr>
      <t>👉 Calcul du coût de l'emploi salarié sur un projet</t>
    </r>
    <r>
      <rPr>
        <sz val="11"/>
        <color theme="0"/>
        <rFont val="Aptos"/>
        <family val="2"/>
      </rPr>
      <t xml:space="preserve">
Trois informations doivent être fournies par vos soins pour que les calculs soit automatiquement effectués
* le montant du salaire brut mensuel (toutes charges comprises) de votre ou vos salariés
* les financements éventuellement perçus pour cet emploi
* le nombre d'heures passées sur le projet pour chaque salarié
</t>
    </r>
    <r>
      <rPr>
        <b/>
        <u/>
        <sz val="11"/>
        <color theme="0"/>
        <rFont val="Aptos"/>
        <family val="2"/>
      </rPr>
      <t>Vous n'avez donc à remplir que les cellules en bleu ci-dessous</t>
    </r>
    <r>
      <rPr>
        <sz val="11"/>
        <color theme="0"/>
        <rFont val="Aptos"/>
        <family val="2"/>
      </rPr>
      <t xml:space="preserve">
Le calcul viendra ensuite automatiquent remplir les champs "Salaires" et "Charges sociales" (en charges) et "Subventions Emploi" (en ressources) dans l'onglet 1. Tableau financier adapté (cellules identifiées en vert).</t>
    </r>
  </si>
  <si>
    <r>
      <rPr>
        <b/>
        <u/>
        <sz val="11"/>
        <color theme="0"/>
        <rFont val="Aptos"/>
        <family val="2"/>
      </rPr>
      <t>👉  Calcul de valorisation du bénévolat</t>
    </r>
    <r>
      <rPr>
        <sz val="11"/>
        <color theme="0"/>
        <rFont val="Aptos"/>
        <family val="2"/>
      </rPr>
      <t xml:space="preserve">
Le tableau ci-dessous vous aide à renseigner les 2 cellules concernant la valorisation du personnel bénévole dans l'onglet 1-Tableau financier adapté (en jaune)
Deux informations sont à fournir :
*Nombre de bénévoles contribuant au projet
*Nombre d'heures passées par bénévole sur le projet (en moyenne)
</t>
    </r>
    <r>
      <rPr>
        <b/>
        <u/>
        <sz val="11"/>
        <color theme="0"/>
        <rFont val="Aptos"/>
        <family val="2"/>
      </rPr>
      <t>Vous n'avez donc à remplir que les cellules en bleu ci-dessous</t>
    </r>
  </si>
  <si>
    <r>
      <t xml:space="preserve">👉 </t>
    </r>
    <r>
      <rPr>
        <i/>
        <sz val="11"/>
        <color theme="0"/>
        <rFont val="Aptos"/>
        <family val="2"/>
      </rPr>
      <t xml:space="preserve">Indiquez ici toutes les dépenses et recettes liées au projet. Soyez précis et cohérents : chaque dépense doit pouvoir être justifiée, et chaque recette identifiée (subvention ANS demandée, autofinancement, autres partenaires…). 
</t>
    </r>
    <r>
      <rPr>
        <b/>
        <i/>
        <sz val="11"/>
        <color theme="0"/>
        <rFont val="Aptos"/>
        <family val="2"/>
      </rPr>
      <t>Vérifiez que le total des dépenses correspond bien au total des recettes.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</si>
</sst>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6" x14ac:knownFonts="1">
    <font>
      <sz val="11"/>
      <color theme="1"/>
      <name val="Calibri"/>
      <family val="2"/>
      <scheme val="minor"/>
    </font>
    <font>
      <b/>
      <sz val="11"/>
      <name val="Calibri"/>
      <family val="2"/>
    </font>
    <font>
      <b/>
      <sz val="10"/>
      <color indexed="8"/>
      <name val="Calibri"/>
      <family val="2"/>
    </font>
    <font>
      <b/>
      <sz val="12"/>
      <name val="Calibri"/>
      <family val="2"/>
    </font>
    <font>
      <sz val="11"/>
      <color theme="1"/>
      <name val="Calibri"/>
      <family val="2"/>
      <scheme val="minor"/>
    </font>
    <font>
      <u/>
      <sz val="11"/>
      <color theme="10"/>
      <name val="Calibri"/>
      <family val="2"/>
      <scheme val="minor"/>
    </font>
    <font>
      <sz val="11"/>
      <color theme="1"/>
      <name val="Aptos"/>
      <family val="2"/>
    </font>
    <font>
      <b/>
      <sz val="11"/>
      <color theme="0"/>
      <name val="Aptos"/>
      <family val="2"/>
    </font>
    <font>
      <b/>
      <i/>
      <sz val="11"/>
      <color theme="0"/>
      <name val="Aptos"/>
      <family val="2"/>
    </font>
    <font>
      <i/>
      <sz val="11"/>
      <color theme="1"/>
      <name val="Aptos"/>
      <family val="2"/>
    </font>
    <font>
      <b/>
      <sz val="12"/>
      <color theme="1"/>
      <name val="Calibri"/>
      <family val="2"/>
      <scheme val="minor"/>
    </font>
    <font>
      <sz val="10"/>
      <color theme="1"/>
      <name val="Calibri"/>
      <family val="2"/>
      <scheme val="minor"/>
    </font>
    <font>
      <b/>
      <sz val="11"/>
      <color theme="1"/>
      <name val="Calibri"/>
      <family val="2"/>
    </font>
    <font>
      <sz val="10"/>
      <color theme="1"/>
      <name val="Calibri"/>
      <family val="2"/>
    </font>
    <font>
      <b/>
      <sz val="11"/>
      <color theme="1"/>
      <name val="Calibri"/>
      <family val="2"/>
      <scheme val="minor"/>
    </font>
    <font>
      <b/>
      <sz val="10"/>
      <color theme="1"/>
      <name val="Calibri"/>
      <family val="2"/>
      <scheme val="minor"/>
    </font>
    <font>
      <i/>
      <sz val="12"/>
      <color rgb="FFFF0000"/>
      <name val="Calibri"/>
      <family val="2"/>
    </font>
    <font>
      <sz val="12"/>
      <color theme="1"/>
      <name val="Calibri"/>
      <family val="2"/>
    </font>
    <font>
      <b/>
      <sz val="14"/>
      <color theme="1"/>
      <name val="Calibri"/>
      <family val="2"/>
    </font>
    <font>
      <sz val="11"/>
      <color theme="1"/>
      <name val="Calibri"/>
      <family val="2"/>
    </font>
    <font>
      <b/>
      <sz val="11"/>
      <color rgb="FF339966"/>
      <name val="Calibri"/>
      <family val="2"/>
    </font>
    <font>
      <b/>
      <sz val="12"/>
      <color rgb="FF000000"/>
      <name val="Calibri"/>
      <family val="2"/>
    </font>
    <font>
      <b/>
      <i/>
      <sz val="11"/>
      <color theme="4"/>
      <name val="Calibri"/>
      <family val="2"/>
      <scheme val="minor"/>
    </font>
    <font>
      <sz val="11"/>
      <color rgb="FFFF0000"/>
      <name val="Aptos"/>
      <family val="2"/>
    </font>
    <font>
      <u/>
      <sz val="11"/>
      <color theme="10"/>
      <name val="Aptos"/>
      <family val="2"/>
    </font>
    <font>
      <b/>
      <sz val="11"/>
      <color theme="1"/>
      <name val="Aptos"/>
      <family val="2"/>
    </font>
    <font>
      <b/>
      <u/>
      <sz val="11"/>
      <color theme="1"/>
      <name val="Aptos"/>
      <family val="2"/>
    </font>
    <font>
      <b/>
      <sz val="14"/>
      <color theme="0"/>
      <name val="Aptos"/>
      <family val="2"/>
    </font>
    <font>
      <b/>
      <i/>
      <sz val="14"/>
      <color theme="0"/>
      <name val="Aptos"/>
      <family val="2"/>
    </font>
    <font>
      <b/>
      <sz val="12"/>
      <color theme="0"/>
      <name val="Aptos"/>
      <family val="2"/>
    </font>
    <font>
      <b/>
      <sz val="16"/>
      <color theme="1"/>
      <name val="Aptos"/>
      <family val="2"/>
    </font>
    <font>
      <sz val="11"/>
      <color theme="0"/>
      <name val="Calibri"/>
      <family val="2"/>
      <scheme val="minor"/>
    </font>
    <font>
      <i/>
      <sz val="11"/>
      <color theme="0"/>
      <name val="Calibri"/>
      <family val="2"/>
    </font>
    <font>
      <b/>
      <u/>
      <sz val="11"/>
      <color theme="0"/>
      <name val="Aptos"/>
      <family val="2"/>
    </font>
    <font>
      <sz val="11"/>
      <color theme="0"/>
      <name val="Aptos"/>
      <family val="2"/>
    </font>
    <font>
      <i/>
      <sz val="11"/>
      <color theme="0"/>
      <name val="Aptos"/>
      <family val="2"/>
    </font>
  </fonts>
  <fills count="14">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44" fontId="4" fillId="0" borderId="0" applyFont="0" applyFill="0" applyBorder="0" applyAlignment="0" applyProtection="0"/>
  </cellStyleXfs>
  <cellXfs count="145">
    <xf numFmtId="0" fontId="0" fillId="0" borderId="0" xfId="0"/>
    <xf numFmtId="0" fontId="0" fillId="0" borderId="0" xfId="0" applyAlignment="1">
      <alignment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6" fillId="0" borderId="6" xfId="0" applyFont="1" applyBorder="1" applyAlignment="1">
      <alignment wrapText="1"/>
    </xf>
    <xf numFmtId="0" fontId="7" fillId="2" borderId="6" xfId="0" applyFont="1" applyFill="1" applyBorder="1" applyAlignment="1">
      <alignment wrapText="1"/>
    </xf>
    <xf numFmtId="0" fontId="0" fillId="4" borderId="0" xfId="0" applyFill="1"/>
    <xf numFmtId="0" fontId="11" fillId="0" borderId="0" xfId="0" applyFont="1"/>
    <xf numFmtId="0" fontId="13" fillId="0" borderId="0" xfId="0" applyFont="1" applyAlignment="1">
      <alignment vertical="center" wrapText="1"/>
    </xf>
    <xf numFmtId="0" fontId="13" fillId="0" borderId="2" xfId="0" applyFont="1" applyBorder="1" applyAlignment="1">
      <alignment vertical="center" wrapText="1"/>
    </xf>
    <xf numFmtId="0" fontId="0" fillId="0" borderId="0" xfId="0" applyAlignment="1">
      <alignment vertical="center"/>
    </xf>
    <xf numFmtId="0" fontId="16" fillId="0" borderId="0" xfId="0" applyFont="1" applyAlignment="1">
      <alignment vertical="center" wrapText="1"/>
    </xf>
    <xf numFmtId="0" fontId="0" fillId="0" borderId="0" xfId="0" applyAlignment="1">
      <alignment vertical="center" wrapText="1"/>
    </xf>
    <xf numFmtId="0" fontId="17" fillId="0" borderId="0" xfId="0" applyFont="1" applyAlignment="1">
      <alignment vertical="center" wrapText="1"/>
    </xf>
    <xf numFmtId="0" fontId="18" fillId="0" borderId="9" xfId="0" applyFont="1" applyBorder="1" applyAlignment="1">
      <alignment vertical="center" wrapText="1"/>
    </xf>
    <xf numFmtId="0" fontId="12" fillId="0" borderId="10" xfId="0" applyFont="1" applyBorder="1" applyAlignment="1">
      <alignment vertical="center" wrapText="1"/>
    </xf>
    <xf numFmtId="0" fontId="12" fillId="0" borderId="7" xfId="0" applyFont="1" applyBorder="1" applyAlignment="1">
      <alignment vertical="center" wrapText="1"/>
    </xf>
    <xf numFmtId="44" fontId="12" fillId="0" borderId="11" xfId="2" applyFont="1" applyBorder="1" applyAlignment="1">
      <alignment vertical="center" wrapText="1"/>
    </xf>
    <xf numFmtId="0" fontId="12" fillId="0" borderId="11" xfId="0" applyFont="1" applyBorder="1" applyAlignment="1">
      <alignment vertical="center" wrapText="1"/>
    </xf>
    <xf numFmtId="164" fontId="12" fillId="0" borderId="11" xfId="2" applyNumberFormat="1" applyFont="1" applyBorder="1" applyAlignment="1">
      <alignment vertical="center" wrapText="1"/>
    </xf>
    <xf numFmtId="0" fontId="13" fillId="0" borderId="7" xfId="0" applyFont="1" applyBorder="1" applyAlignment="1">
      <alignment vertical="center" wrapText="1"/>
    </xf>
    <xf numFmtId="44" fontId="13" fillId="0" borderId="11" xfId="2" applyFont="1" applyBorder="1" applyAlignment="1">
      <alignment vertical="center" wrapText="1"/>
    </xf>
    <xf numFmtId="0" fontId="13" fillId="7" borderId="19" xfId="0" applyFont="1" applyFill="1" applyBorder="1" applyAlignment="1">
      <alignment vertical="center" wrapText="1"/>
    </xf>
    <xf numFmtId="0" fontId="13" fillId="7" borderId="5" xfId="0" applyFont="1" applyFill="1" applyBorder="1" applyAlignment="1">
      <alignment vertical="center" wrapText="1"/>
    </xf>
    <xf numFmtId="0" fontId="13" fillId="0" borderId="11" xfId="0" applyFont="1" applyBorder="1" applyAlignment="1">
      <alignment vertical="center" wrapText="1"/>
    </xf>
    <xf numFmtId="0" fontId="13" fillId="7" borderId="20" xfId="0" applyFont="1" applyFill="1" applyBorder="1" applyAlignment="1">
      <alignment vertical="center" wrapText="1"/>
    </xf>
    <xf numFmtId="0" fontId="13" fillId="7" borderId="7" xfId="0" applyFont="1" applyFill="1" applyBorder="1" applyAlignment="1">
      <alignment vertical="center" wrapText="1"/>
    </xf>
    <xf numFmtId="164" fontId="13" fillId="0" borderId="11" xfId="2" applyNumberFormat="1" applyFont="1" applyBorder="1" applyAlignment="1">
      <alignment vertical="center" wrapText="1"/>
    </xf>
    <xf numFmtId="0" fontId="13" fillId="0" borderId="9" xfId="0" applyFont="1" applyBorder="1" applyAlignment="1">
      <alignment vertical="center" wrapText="1"/>
    </xf>
    <xf numFmtId="0" fontId="13" fillId="7" borderId="11" xfId="0" applyFont="1" applyFill="1" applyBorder="1" applyAlignment="1">
      <alignment vertical="center" wrapText="1"/>
    </xf>
    <xf numFmtId="0" fontId="13" fillId="0" borderId="21" xfId="0" applyFont="1" applyBorder="1" applyAlignment="1">
      <alignment vertical="center" wrapText="1"/>
    </xf>
    <xf numFmtId="164" fontId="4" fillId="0" borderId="0" xfId="2" applyNumberFormat="1" applyFont="1" applyAlignment="1">
      <alignment vertical="center"/>
    </xf>
    <xf numFmtId="0" fontId="0" fillId="0" borderId="22" xfId="0" applyBorder="1" applyAlignment="1">
      <alignment vertical="center" wrapText="1"/>
    </xf>
    <xf numFmtId="164" fontId="13" fillId="0" borderId="9" xfId="2" applyNumberFormat="1" applyFont="1" applyBorder="1" applyAlignment="1">
      <alignment vertical="center" wrapText="1"/>
    </xf>
    <xf numFmtId="164" fontId="13" fillId="0" borderId="1" xfId="2" applyNumberFormat="1" applyFont="1" applyBorder="1" applyAlignment="1">
      <alignment vertical="center" wrapText="1"/>
    </xf>
    <xf numFmtId="0" fontId="0" fillId="0" borderId="2" xfId="0" applyBorder="1" applyAlignment="1">
      <alignment vertical="center"/>
    </xf>
    <xf numFmtId="164" fontId="4" fillId="0" borderId="1" xfId="2" applyNumberFormat="1" applyFont="1" applyBorder="1" applyAlignment="1">
      <alignment vertical="center"/>
    </xf>
    <xf numFmtId="0" fontId="13" fillId="0" borderId="3" xfId="0" applyFont="1" applyBorder="1" applyAlignment="1">
      <alignment vertical="center" wrapText="1"/>
    </xf>
    <xf numFmtId="164" fontId="13" fillId="0" borderId="23" xfId="2" applyNumberFormat="1" applyFont="1" applyBorder="1" applyAlignment="1">
      <alignment vertical="center" wrapText="1"/>
    </xf>
    <xf numFmtId="164" fontId="1" fillId="0" borderId="11" xfId="2" applyNumberFormat="1" applyFont="1" applyBorder="1" applyAlignment="1">
      <alignment vertical="center" wrapText="1"/>
    </xf>
    <xf numFmtId="0" fontId="12" fillId="7" borderId="19" xfId="0" applyFont="1" applyFill="1" applyBorder="1" applyAlignment="1">
      <alignment vertical="center" wrapText="1"/>
    </xf>
    <xf numFmtId="0" fontId="12" fillId="7" borderId="24" xfId="0" applyFont="1" applyFill="1" applyBorder="1" applyAlignment="1">
      <alignment vertical="center" wrapText="1"/>
    </xf>
    <xf numFmtId="0" fontId="12" fillId="7" borderId="20" xfId="0" applyFont="1" applyFill="1" applyBorder="1" applyAlignment="1">
      <alignment vertical="center" wrapText="1"/>
    </xf>
    <xf numFmtId="0" fontId="12" fillId="0" borderId="9" xfId="0" applyFont="1" applyBorder="1" applyAlignment="1">
      <alignment vertical="center" wrapText="1"/>
    </xf>
    <xf numFmtId="164" fontId="12" fillId="0" borderId="9" xfId="2" applyNumberFormat="1" applyFont="1" applyBorder="1" applyAlignment="1">
      <alignment vertical="center" wrapText="1"/>
    </xf>
    <xf numFmtId="0" fontId="19" fillId="0" borderId="7" xfId="0" applyFont="1" applyBorder="1" applyAlignment="1">
      <alignment vertical="center" wrapText="1"/>
    </xf>
    <xf numFmtId="0" fontId="20" fillId="0" borderId="11" xfId="0" applyFont="1" applyBorder="1" applyAlignment="1">
      <alignment vertical="center" wrapText="1"/>
    </xf>
    <xf numFmtId="164" fontId="20" fillId="0" borderId="11" xfId="2" applyNumberFormat="1" applyFont="1" applyBorder="1" applyAlignment="1">
      <alignment vertical="center" wrapText="1"/>
    </xf>
    <xf numFmtId="0" fontId="21" fillId="0" borderId="7" xfId="0" applyFont="1" applyBorder="1" applyAlignment="1">
      <alignment vertical="center" wrapText="1"/>
    </xf>
    <xf numFmtId="164" fontId="3" fillId="0" borderId="11" xfId="2" applyNumberFormat="1" applyFont="1" applyBorder="1" applyAlignment="1">
      <alignment vertical="center" wrapText="1"/>
    </xf>
    <xf numFmtId="0" fontId="21" fillId="0" borderId="11" xfId="0" applyFont="1" applyBorder="1" applyAlignment="1">
      <alignment vertical="center" wrapText="1"/>
    </xf>
    <xf numFmtId="0" fontId="12" fillId="0" borderId="0" xfId="0" applyFont="1" applyAlignment="1">
      <alignment horizontal="center" vertical="center" wrapText="1"/>
    </xf>
    <xf numFmtId="0" fontId="14" fillId="8" borderId="1" xfId="0" applyFont="1" applyFill="1" applyBorder="1" applyAlignment="1">
      <alignment horizontal="center" vertical="center"/>
    </xf>
    <xf numFmtId="0" fontId="14" fillId="8" borderId="1" xfId="0" applyFont="1" applyFill="1" applyBorder="1"/>
    <xf numFmtId="0" fontId="14" fillId="8" borderId="1" xfId="0" applyFont="1" applyFill="1" applyBorder="1" applyAlignment="1">
      <alignment vertical="center"/>
    </xf>
    <xf numFmtId="0" fontId="22" fillId="8" borderId="1" xfId="0" applyFont="1" applyFill="1" applyBorder="1" applyAlignment="1">
      <alignment horizontal="center" wrapText="1"/>
    </xf>
    <xf numFmtId="0" fontId="22" fillId="8" borderId="1" xfId="0" applyFont="1" applyFill="1" applyBorder="1" applyAlignment="1">
      <alignment horizontal="center" vertical="center" wrapText="1"/>
    </xf>
    <xf numFmtId="164" fontId="4" fillId="9" borderId="1" xfId="2" applyNumberFormat="1" applyFont="1" applyFill="1" applyBorder="1" applyAlignment="1" applyProtection="1">
      <alignment horizontal="center" vertical="center"/>
      <protection locked="0"/>
    </xf>
    <xf numFmtId="164" fontId="4" fillId="0" borderId="1" xfId="2" applyNumberFormat="1" applyFont="1" applyBorder="1" applyAlignment="1">
      <alignment horizontal="center" vertical="center"/>
    </xf>
    <xf numFmtId="164" fontId="0" fillId="9" borderId="1" xfId="0" applyNumberFormat="1" applyFill="1" applyBorder="1" applyAlignment="1" applyProtection="1">
      <alignment horizontal="center" vertical="center"/>
      <protection locked="0"/>
    </xf>
    <xf numFmtId="164" fontId="0" fillId="0" borderId="1" xfId="0" applyNumberFormat="1" applyBorder="1" applyAlignment="1">
      <alignment horizontal="center" vertical="center"/>
    </xf>
    <xf numFmtId="0" fontId="0" fillId="9" borderId="1" xfId="0" applyFill="1" applyBorder="1" applyAlignment="1" applyProtection="1">
      <alignment horizontal="center" vertical="center"/>
      <protection locked="0"/>
    </xf>
    <xf numFmtId="44" fontId="4" fillId="0" borderId="1" xfId="2" applyFont="1" applyBorder="1" applyAlignment="1">
      <alignment horizontal="center" vertical="center"/>
    </xf>
    <xf numFmtId="44" fontId="0" fillId="0" borderId="1" xfId="0" applyNumberFormat="1" applyBorder="1" applyAlignment="1">
      <alignment horizontal="center" vertical="center"/>
    </xf>
    <xf numFmtId="44" fontId="4" fillId="0" borderId="0" xfId="2" applyFont="1"/>
    <xf numFmtId="44" fontId="0" fillId="0" borderId="0" xfId="0" applyNumberFormat="1"/>
    <xf numFmtId="0" fontId="14" fillId="8" borderId="1" xfId="0" applyFont="1" applyFill="1" applyBorder="1" applyAlignment="1">
      <alignment horizontal="center" vertical="center" wrapText="1"/>
    </xf>
    <xf numFmtId="44" fontId="0" fillId="4" borderId="0" xfId="0" applyNumberFormat="1" applyFill="1"/>
    <xf numFmtId="0" fontId="24" fillId="0" borderId="0" xfId="1" applyFont="1" applyAlignment="1">
      <alignment wrapText="1"/>
    </xf>
    <xf numFmtId="0" fontId="24" fillId="0" borderId="6" xfId="1" applyFont="1" applyBorder="1" applyAlignment="1">
      <alignment wrapText="1"/>
    </xf>
    <xf numFmtId="0" fontId="6" fillId="0" borderId="7" xfId="0" applyFont="1" applyBorder="1" applyAlignment="1">
      <alignment vertical="center" wrapText="1"/>
    </xf>
    <xf numFmtId="0" fontId="0" fillId="0" borderId="9" xfId="0" applyBorder="1" applyAlignment="1" applyProtection="1">
      <alignment vertical="center"/>
      <protection locked="0"/>
    </xf>
    <xf numFmtId="0" fontId="12" fillId="0" borderId="10" xfId="0" applyFont="1" applyBorder="1" applyAlignment="1" applyProtection="1">
      <alignment horizontal="center" vertical="center" wrapText="1"/>
      <protection locked="0"/>
    </xf>
    <xf numFmtId="0" fontId="0" fillId="0" borderId="7" xfId="0" applyBorder="1" applyAlignment="1" applyProtection="1">
      <alignment vertical="center"/>
      <protection locked="0"/>
    </xf>
    <xf numFmtId="0" fontId="12" fillId="0" borderId="11" xfId="0" applyFont="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164" fontId="11" fillId="0" borderId="4" xfId="2" applyNumberFormat="1" applyFont="1" applyBorder="1" applyAlignment="1" applyProtection="1">
      <alignment vertical="center"/>
      <protection locked="0"/>
    </xf>
    <xf numFmtId="0" fontId="11" fillId="0" borderId="12" xfId="0" applyFont="1" applyBorder="1" applyAlignment="1" applyProtection="1">
      <alignment vertical="center" wrapText="1"/>
      <protection locked="0"/>
    </xf>
    <xf numFmtId="0" fontId="11" fillId="5" borderId="2" xfId="0" applyFont="1" applyFill="1" applyBorder="1" applyAlignment="1" applyProtection="1">
      <alignment vertical="center" wrapText="1"/>
      <protection locked="0"/>
    </xf>
    <xf numFmtId="0" fontId="0" fillId="0" borderId="2" xfId="0" applyBorder="1" applyAlignment="1" applyProtection="1">
      <alignment horizontal="left" vertical="center"/>
      <protection locked="0"/>
    </xf>
    <xf numFmtId="164" fontId="11" fillId="0" borderId="1" xfId="2" applyNumberFormat="1" applyFont="1" applyBorder="1" applyAlignment="1" applyProtection="1">
      <alignment vertical="center"/>
      <protection locked="0"/>
    </xf>
    <xf numFmtId="0" fontId="11" fillId="0" borderId="1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1" fillId="0" borderId="2" xfId="0" applyFont="1" applyBorder="1" applyAlignment="1" applyProtection="1">
      <alignment horizontal="left" vertical="center" wrapText="1"/>
      <protection locked="0"/>
    </xf>
    <xf numFmtId="0" fontId="13" fillId="0" borderId="13" xfId="0" applyFont="1" applyBorder="1" applyAlignment="1" applyProtection="1">
      <alignment vertical="center" wrapText="1"/>
      <protection locked="0"/>
    </xf>
    <xf numFmtId="164" fontId="11" fillId="0" borderId="14" xfId="2" applyNumberFormat="1" applyFont="1" applyBorder="1" applyAlignment="1" applyProtection="1">
      <alignment vertical="center"/>
      <protection locked="0"/>
    </xf>
    <xf numFmtId="0" fontId="11" fillId="0" borderId="13" xfId="0" applyFont="1" applyBorder="1" applyAlignment="1" applyProtection="1">
      <alignment horizontal="left" vertical="center" wrapText="1"/>
      <protection locked="0"/>
    </xf>
    <xf numFmtId="164" fontId="11" fillId="0" borderId="15" xfId="2" applyNumberFormat="1" applyFont="1" applyBorder="1" applyAlignment="1" applyProtection="1">
      <alignment vertical="center"/>
      <protection locked="0"/>
    </xf>
    <xf numFmtId="0" fontId="12" fillId="0" borderId="16" xfId="0" applyFont="1" applyBorder="1" applyAlignment="1" applyProtection="1">
      <alignment horizontal="center" vertical="center" wrapText="1"/>
      <protection locked="0"/>
    </xf>
    <xf numFmtId="0" fontId="13" fillId="6" borderId="1" xfId="0" applyFont="1" applyFill="1" applyBorder="1" applyAlignment="1" applyProtection="1">
      <alignment vertical="center" wrapText="1"/>
      <protection locked="0"/>
    </xf>
    <xf numFmtId="0" fontId="13" fillId="0" borderId="1" xfId="0" applyFont="1" applyBorder="1" applyAlignment="1" applyProtection="1">
      <alignment vertical="center" wrapText="1"/>
      <protection locked="0"/>
    </xf>
    <xf numFmtId="164" fontId="11" fillId="0" borderId="17" xfId="2" applyNumberFormat="1" applyFont="1" applyBorder="1" applyAlignment="1" applyProtection="1">
      <alignment vertical="center"/>
      <protection locked="0"/>
    </xf>
    <xf numFmtId="0" fontId="13" fillId="6" borderId="13" xfId="0" applyFont="1" applyFill="1" applyBorder="1" applyAlignment="1" applyProtection="1">
      <alignment vertical="center" wrapText="1"/>
      <protection locked="0"/>
    </xf>
    <xf numFmtId="0" fontId="13" fillId="0" borderId="15" xfId="0" applyFont="1" applyBorder="1" applyAlignment="1" applyProtection="1">
      <alignment vertical="center" wrapText="1"/>
      <protection locked="0"/>
    </xf>
    <xf numFmtId="0" fontId="15" fillId="4" borderId="16" xfId="0" applyFont="1" applyFill="1" applyBorder="1" applyAlignment="1" applyProtection="1">
      <alignment horizontal="left" vertical="center" wrapText="1"/>
      <protection locked="0"/>
    </xf>
    <xf numFmtId="0" fontId="15" fillId="4" borderId="18" xfId="0" applyFont="1" applyFill="1" applyBorder="1" applyAlignment="1" applyProtection="1">
      <alignment horizontal="left" vertical="center"/>
      <protection locked="0"/>
    </xf>
    <xf numFmtId="164" fontId="11" fillId="5" borderId="4" xfId="2" applyNumberFormat="1" applyFont="1" applyFill="1" applyBorder="1" applyAlignment="1" applyProtection="1">
      <alignment vertical="center"/>
    </xf>
    <xf numFmtId="164" fontId="14" fillId="0" borderId="9" xfId="2" applyNumberFormat="1" applyFont="1" applyBorder="1" applyAlignment="1" applyProtection="1">
      <alignment horizontal="center" vertical="center"/>
    </xf>
    <xf numFmtId="164" fontId="11" fillId="6" borderId="17" xfId="2" applyNumberFormat="1" applyFont="1" applyFill="1" applyBorder="1" applyAlignment="1" applyProtection="1">
      <alignment vertical="center"/>
    </xf>
    <xf numFmtId="164" fontId="11" fillId="6" borderId="15" xfId="2" applyNumberFormat="1" applyFont="1" applyFill="1" applyBorder="1" applyAlignment="1" applyProtection="1">
      <alignment vertical="center"/>
    </xf>
    <xf numFmtId="164" fontId="15" fillId="4" borderId="9" xfId="2" applyNumberFormat="1" applyFont="1" applyFill="1" applyBorder="1" applyAlignment="1" applyProtection="1">
      <alignment vertical="center"/>
    </xf>
    <xf numFmtId="0" fontId="6" fillId="0" borderId="0" xfId="0" applyFont="1"/>
    <xf numFmtId="0" fontId="27"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6" fillId="0" borderId="0" xfId="0" applyFont="1" applyAlignment="1">
      <alignment wrapText="1"/>
    </xf>
    <xf numFmtId="0" fontId="6" fillId="0" borderId="8" xfId="0" applyFont="1" applyBorder="1" applyAlignment="1">
      <alignment wrapText="1"/>
    </xf>
    <xf numFmtId="0" fontId="6" fillId="0" borderId="0" xfId="0" applyFont="1" applyAlignment="1">
      <alignment vertical="center" wrapText="1"/>
    </xf>
    <xf numFmtId="0" fontId="6" fillId="0" borderId="8" xfId="0" applyFont="1" applyBorder="1" applyAlignment="1">
      <alignment vertical="center" wrapText="1"/>
    </xf>
    <xf numFmtId="0" fontId="29" fillId="2" borderId="6" xfId="0" applyFont="1" applyFill="1" applyBorder="1" applyAlignment="1">
      <alignment wrapText="1"/>
    </xf>
    <xf numFmtId="0" fontId="24" fillId="0" borderId="7" xfId="1" applyFont="1" applyBorder="1" applyAlignment="1">
      <alignment vertical="center" wrapText="1"/>
    </xf>
    <xf numFmtId="0" fontId="30" fillId="4" borderId="5" xfId="0" applyFont="1" applyFill="1" applyBorder="1" applyAlignment="1">
      <alignment horizontal="center" vertical="center" wrapText="1"/>
    </xf>
    <xf numFmtId="0" fontId="6" fillId="0" borderId="6" xfId="0" applyFont="1" applyBorder="1" applyAlignment="1">
      <alignment vertical="center" wrapText="1"/>
    </xf>
    <xf numFmtId="0" fontId="14" fillId="8" borderId="1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15" xfId="0" applyFont="1" applyFill="1" applyBorder="1" applyAlignment="1">
      <alignment horizontal="center" vertical="center"/>
    </xf>
    <xf numFmtId="0" fontId="14" fillId="8" borderId="4"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0" xfId="0" applyFont="1" applyFill="1" applyBorder="1" applyAlignment="1">
      <alignment horizontal="center" vertical="center"/>
    </xf>
    <xf numFmtId="0" fontId="1" fillId="0" borderId="16"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2" fillId="10" borderId="16" xfId="0" applyFont="1" applyFill="1" applyBorder="1" applyAlignment="1">
      <alignment vertical="center" wrapText="1"/>
    </xf>
    <xf numFmtId="0" fontId="12" fillId="10" borderId="18" xfId="0" applyFont="1" applyFill="1" applyBorder="1" applyAlignment="1">
      <alignment vertical="center" wrapText="1"/>
    </xf>
    <xf numFmtId="0" fontId="18" fillId="7" borderId="16" xfId="0" applyFont="1" applyFill="1" applyBorder="1" applyAlignment="1">
      <alignment horizontal="center" vertical="center" wrapText="1"/>
    </xf>
    <xf numFmtId="0" fontId="0" fillId="7" borderId="18" xfId="0" applyFill="1" applyBorder="1" applyAlignment="1">
      <alignment horizontal="center" vertical="center"/>
    </xf>
    <xf numFmtId="0" fontId="12" fillId="11" borderId="20" xfId="0" applyFont="1" applyFill="1" applyBorder="1" applyAlignment="1">
      <alignment vertical="center" wrapText="1"/>
    </xf>
    <xf numFmtId="0" fontId="12" fillId="11" borderId="26" xfId="0" applyFont="1" applyFill="1" applyBorder="1" applyAlignment="1">
      <alignment vertical="center" wrapText="1"/>
    </xf>
    <xf numFmtId="0" fontId="0" fillId="12" borderId="22" xfId="0" applyFill="1" applyBorder="1" applyAlignment="1">
      <alignment horizontal="center" vertical="center" wrapText="1"/>
    </xf>
    <xf numFmtId="0" fontId="31" fillId="13" borderId="25" xfId="0" applyFont="1" applyFill="1" applyBorder="1" applyAlignment="1">
      <alignment horizontal="center" vertical="center" wrapText="1"/>
    </xf>
    <xf numFmtId="0" fontId="23" fillId="4" borderId="25" xfId="0" applyFont="1" applyFill="1" applyBorder="1" applyAlignment="1">
      <alignment vertical="center" wrapText="1"/>
    </xf>
    <xf numFmtId="0" fontId="31" fillId="13" borderId="25" xfId="0" applyFont="1" applyFill="1" applyBorder="1" applyAlignment="1">
      <alignment horizontal="left" vertical="center" wrapText="1"/>
    </xf>
    <xf numFmtId="0" fontId="31" fillId="13" borderId="0" xfId="0" applyFont="1" applyFill="1" applyBorder="1" applyAlignment="1">
      <alignment horizontal="left" vertical="center" wrapText="1"/>
    </xf>
    <xf numFmtId="0" fontId="31" fillId="4" borderId="0" xfId="0" applyFont="1" applyFill="1" applyBorder="1" applyAlignment="1">
      <alignment horizontal="left" vertical="center" wrapText="1"/>
    </xf>
    <xf numFmtId="0" fontId="31" fillId="4" borderId="25" xfId="0" applyFont="1" applyFill="1" applyBorder="1" applyAlignment="1">
      <alignment vertical="center" wrapText="1"/>
    </xf>
    <xf numFmtId="0" fontId="31" fillId="13" borderId="18" xfId="0" applyFont="1" applyFill="1" applyBorder="1" applyAlignment="1">
      <alignment horizontal="center" vertical="center" wrapText="1"/>
    </xf>
  </cellXfs>
  <cellStyles count="3">
    <cellStyle name="Lien hypertexte" xfId="1" builtinId="8"/>
    <cellStyle name="Monétaire"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2786743</xdr:colOff>
      <xdr:row>11</xdr:row>
      <xdr:rowOff>348344</xdr:rowOff>
    </xdr:from>
    <xdr:to>
      <xdr:col>0</xdr:col>
      <xdr:colOff>3660155</xdr:colOff>
      <xdr:row>12</xdr:row>
      <xdr:rowOff>569869</xdr:rowOff>
    </xdr:to>
    <xdr:pic>
      <xdr:nvPicPr>
        <xdr:cNvPr id="2" name="Image 1">
          <a:extLst>
            <a:ext uri="{FF2B5EF4-FFF2-40B4-BE49-F238E27FC236}">
              <a16:creationId xmlns:a16="http://schemas.microsoft.com/office/drawing/2014/main" id="{518611AA-3AD7-8222-EE2A-52C2686A79C6}"/>
            </a:ext>
          </a:extLst>
        </xdr:cNvPr>
        <xdr:cNvPicPr>
          <a:picLocks noChangeAspect="1"/>
        </xdr:cNvPicPr>
      </xdr:nvPicPr>
      <xdr:blipFill>
        <a:blip xmlns:r="http://schemas.openxmlformats.org/officeDocument/2006/relationships" r:embed="rId1"/>
        <a:stretch>
          <a:fillRect/>
        </a:stretch>
      </xdr:blipFill>
      <xdr:spPr>
        <a:xfrm>
          <a:off x="2786743" y="7195458"/>
          <a:ext cx="873412" cy="591639"/>
        </a:xfrm>
        <a:prstGeom prst="rect">
          <a:avLst/>
        </a:prstGeom>
      </xdr:spPr>
    </xdr:pic>
    <xdr:clientData/>
  </xdr:twoCellAnchor>
  <xdr:twoCellAnchor editAs="oneCell">
    <xdr:from>
      <xdr:col>0</xdr:col>
      <xdr:colOff>152943</xdr:colOff>
      <xdr:row>0</xdr:row>
      <xdr:rowOff>10887</xdr:rowOff>
    </xdr:from>
    <xdr:to>
      <xdr:col>0</xdr:col>
      <xdr:colOff>1201936</xdr:colOff>
      <xdr:row>0</xdr:row>
      <xdr:rowOff>544287</xdr:rowOff>
    </xdr:to>
    <xdr:pic>
      <xdr:nvPicPr>
        <xdr:cNvPr id="4" name="Image 3">
          <a:extLst>
            <a:ext uri="{FF2B5EF4-FFF2-40B4-BE49-F238E27FC236}">
              <a16:creationId xmlns:a16="http://schemas.microsoft.com/office/drawing/2014/main" id="{5B3F6401-1A9C-535A-C1EB-969312B79C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943" y="10887"/>
          <a:ext cx="1048993"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198120</xdr:colOff>
      <xdr:row>0</xdr:row>
      <xdr:rowOff>22860</xdr:rowOff>
    </xdr:from>
    <xdr:to>
      <xdr:col>0</xdr:col>
      <xdr:colOff>1247113</xdr:colOff>
      <xdr:row>0</xdr:row>
      <xdr:rowOff>556260</xdr:rowOff>
    </xdr:to>
    <xdr:pic>
      <xdr:nvPicPr>
        <xdr:cNvPr id="2" name="Image 1">
          <a:extLst>
            <a:ext uri="{FF2B5EF4-FFF2-40B4-BE49-F238E27FC236}">
              <a16:creationId xmlns:a16="http://schemas.microsoft.com/office/drawing/2014/main" id="{99138AD8-C555-46D9-B075-C1EAFC4C11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 y="22860"/>
          <a:ext cx="1048993"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396240</xdr:colOff>
      <xdr:row>0</xdr:row>
      <xdr:rowOff>167640</xdr:rowOff>
    </xdr:from>
    <xdr:to>
      <xdr:col>0</xdr:col>
      <xdr:colOff>1445233</xdr:colOff>
      <xdr:row>0</xdr:row>
      <xdr:rowOff>701040</xdr:rowOff>
    </xdr:to>
    <xdr:pic>
      <xdr:nvPicPr>
        <xdr:cNvPr id="2" name="Image 1">
          <a:extLst>
            <a:ext uri="{FF2B5EF4-FFF2-40B4-BE49-F238E27FC236}">
              <a16:creationId xmlns:a16="http://schemas.microsoft.com/office/drawing/2014/main" id="{F95E39E3-A271-4782-BCD7-91A10B22BF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 y="167640"/>
          <a:ext cx="1048993"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83820</xdr:rowOff>
    </xdr:from>
    <xdr:to>
      <xdr:col>0</xdr:col>
      <xdr:colOff>1201393</xdr:colOff>
      <xdr:row>0</xdr:row>
      <xdr:rowOff>617220</xdr:rowOff>
    </xdr:to>
    <xdr:pic>
      <xdr:nvPicPr>
        <xdr:cNvPr id="2" name="Image 1">
          <a:extLst>
            <a:ext uri="{FF2B5EF4-FFF2-40B4-BE49-F238E27FC236}">
              <a16:creationId xmlns:a16="http://schemas.microsoft.com/office/drawing/2014/main" id="{D2243158-D455-4348-9759-0B5F809294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83820"/>
          <a:ext cx="1048993"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177800</xdr:colOff>
      <xdr:row>0</xdr:row>
      <xdr:rowOff>516467</xdr:rowOff>
    </xdr:from>
    <xdr:to>
      <xdr:col>0</xdr:col>
      <xdr:colOff>1226793</xdr:colOff>
      <xdr:row>0</xdr:row>
      <xdr:rowOff>1049867</xdr:rowOff>
    </xdr:to>
    <xdr:pic>
      <xdr:nvPicPr>
        <xdr:cNvPr id="2" name="Image 1">
          <a:extLst>
            <a:ext uri="{FF2B5EF4-FFF2-40B4-BE49-F238E27FC236}">
              <a16:creationId xmlns:a16="http://schemas.microsoft.com/office/drawing/2014/main" id="{5BB73E4B-23BC-45E6-B9D4-6743900E2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516467"/>
          <a:ext cx="1048993" cy="533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533400</xdr:colOff>
      <xdr:row>0</xdr:row>
      <xdr:rowOff>83820</xdr:rowOff>
    </xdr:from>
    <xdr:to>
      <xdr:col>0</xdr:col>
      <xdr:colOff>1582393</xdr:colOff>
      <xdr:row>0</xdr:row>
      <xdr:rowOff>617220</xdr:rowOff>
    </xdr:to>
    <xdr:pic>
      <xdr:nvPicPr>
        <xdr:cNvPr id="2" name="Image 1">
          <a:extLst>
            <a:ext uri="{FF2B5EF4-FFF2-40B4-BE49-F238E27FC236}">
              <a16:creationId xmlns:a16="http://schemas.microsoft.com/office/drawing/2014/main" id="{BAAF7A6D-9DB4-4E2C-A49E-4A8165C34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83820"/>
          <a:ext cx="1048993"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andball-bretagne.bzh/vos-contacts/" TargetMode="External"/><Relationship Id="rId2" Type="http://schemas.openxmlformats.org/officeDocument/2006/relationships/hyperlink" Target="https://www.agencedusport.fr/sites/default/files/2022-02/2022_Guide%20Le%20Compte%20Asso_Faire%20une%20demande%20PSF.pdf" TargetMode="External"/><Relationship Id="rId1" Type="http://schemas.openxmlformats.org/officeDocument/2006/relationships/hyperlink" Target="https://www.agencedusport.fr/sites/default/files/2022-02/2022_Guide%20Le%20Compte%20Asso_Faire%20une%20demande%20PSF.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7DC6A-39A0-43AA-B552-47F074981C33}">
  <dimension ref="A1:K13"/>
  <sheetViews>
    <sheetView tabSelected="1" zoomScale="70" zoomScaleNormal="70" workbookViewId="0">
      <selection activeCell="B8" sqref="B8"/>
    </sheetView>
  </sheetViews>
  <sheetFormatPr baseColWidth="10" defaultColWidth="8.88671875" defaultRowHeight="14.4" x14ac:dyDescent="0.3"/>
  <cols>
    <col min="1" max="1" width="110.6640625" style="111" customWidth="1"/>
    <col min="2" max="3" width="35" style="111" customWidth="1"/>
    <col min="4" max="16384" width="8.88671875" style="111"/>
  </cols>
  <sheetData>
    <row r="1" spans="1:11" ht="46.5" customHeight="1" x14ac:dyDescent="0.3">
      <c r="A1" s="117" t="s">
        <v>0</v>
      </c>
    </row>
    <row r="2" spans="1:11" ht="15.6" x14ac:dyDescent="0.3">
      <c r="A2" s="115" t="s">
        <v>217</v>
      </c>
    </row>
    <row r="3" spans="1:11" ht="57.6" x14ac:dyDescent="0.3">
      <c r="A3" s="118" t="s">
        <v>223</v>
      </c>
    </row>
    <row r="4" spans="1:11" ht="15.6" x14ac:dyDescent="0.3">
      <c r="A4" s="115" t="s">
        <v>218</v>
      </c>
    </row>
    <row r="5" spans="1:11" ht="72" x14ac:dyDescent="0.3">
      <c r="A5" s="11" t="s">
        <v>208</v>
      </c>
    </row>
    <row r="6" spans="1:11" x14ac:dyDescent="0.3">
      <c r="A6" s="76" t="s">
        <v>73</v>
      </c>
    </row>
    <row r="7" spans="1:11" x14ac:dyDescent="0.3">
      <c r="A7" s="76"/>
    </row>
    <row r="8" spans="1:11" x14ac:dyDescent="0.3">
      <c r="A8" s="12" t="s">
        <v>219</v>
      </c>
      <c r="B8" s="75" t="s">
        <v>72</v>
      </c>
    </row>
    <row r="9" spans="1:11" ht="172.8" x14ac:dyDescent="0.3">
      <c r="A9" s="11" t="s">
        <v>255</v>
      </c>
      <c r="K9" s="112"/>
    </row>
    <row r="10" spans="1:11" ht="87" thickBot="1" x14ac:dyDescent="0.35">
      <c r="A10" s="77" t="s">
        <v>256</v>
      </c>
      <c r="B10" s="113"/>
      <c r="C10" s="113"/>
      <c r="D10" s="113"/>
      <c r="E10" s="113"/>
      <c r="F10" s="113"/>
      <c r="G10" s="113"/>
      <c r="H10" s="113"/>
      <c r="I10" s="113"/>
      <c r="J10" s="113"/>
      <c r="K10" s="114"/>
    </row>
    <row r="11" spans="1:11" x14ac:dyDescent="0.3">
      <c r="A11" s="12" t="s">
        <v>220</v>
      </c>
    </row>
    <row r="12" spans="1:11" ht="28.8" x14ac:dyDescent="0.3">
      <c r="A12" s="11" t="s">
        <v>222</v>
      </c>
    </row>
    <row r="13" spans="1:11" ht="47.4" customHeight="1" thickBot="1" x14ac:dyDescent="0.35">
      <c r="A13" s="116" t="s">
        <v>221</v>
      </c>
    </row>
  </sheetData>
  <hyperlinks>
    <hyperlink ref="B8" r:id="rId1" display="Tutoriel moncompteasso" xr:uid="{AED7EAA2-82E7-443F-B147-1B6764500977}"/>
    <hyperlink ref="A6" r:id="rId2" xr:uid="{3E6EA531-D1F6-4358-AFD6-777FBB141F06}"/>
    <hyperlink ref="A13" r:id="rId3" xr:uid="{4F135E71-74C7-42BA-B643-B542523B416A}"/>
  </hyperlinks>
  <pageMargins left="0.75" right="0.75" top="1" bottom="1" header="0.5" footer="0.5"/>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0FA30-B944-44E8-AC77-615F70D3917D}">
  <dimension ref="A1:G10"/>
  <sheetViews>
    <sheetView workbookViewId="0">
      <selection activeCell="E10" sqref="E10"/>
    </sheetView>
  </sheetViews>
  <sheetFormatPr baseColWidth="10" defaultColWidth="8.88671875" defaultRowHeight="14.4" x14ac:dyDescent="0.3"/>
  <cols>
    <col min="1" max="1" width="20.5546875" customWidth="1"/>
    <col min="2" max="2" width="62" customWidth="1"/>
    <col min="3" max="3" width="35" customWidth="1"/>
    <col min="5" max="5" width="28.88671875" customWidth="1"/>
    <col min="7" max="7" width="37.88671875" customWidth="1"/>
  </cols>
  <sheetData>
    <row r="1" spans="1:7" ht="50.4" customHeight="1" x14ac:dyDescent="0.3">
      <c r="B1" s="138" t="s">
        <v>257</v>
      </c>
      <c r="C1" s="138"/>
      <c r="E1" s="138" t="s">
        <v>258</v>
      </c>
      <c r="F1" s="138"/>
      <c r="G1" s="138"/>
    </row>
    <row r="2" spans="1:7" ht="31.95" customHeight="1" x14ac:dyDescent="0.3">
      <c r="A2" s="4" t="s">
        <v>48</v>
      </c>
      <c r="B2" s="4" t="s">
        <v>2</v>
      </c>
      <c r="C2" s="5" t="s">
        <v>3</v>
      </c>
      <c r="E2" s="7" t="s">
        <v>33</v>
      </c>
      <c r="F2" s="7" t="s">
        <v>34</v>
      </c>
      <c r="G2" s="8" t="s">
        <v>35</v>
      </c>
    </row>
    <row r="3" spans="1:7" ht="35.4" customHeight="1" x14ac:dyDescent="0.3">
      <c r="A3" s="3" t="s">
        <v>4</v>
      </c>
      <c r="B3" s="3"/>
      <c r="C3" s="6" t="s">
        <v>49</v>
      </c>
      <c r="E3" s="9" t="s">
        <v>36</v>
      </c>
      <c r="F3" s="9" t="s">
        <v>37</v>
      </c>
      <c r="G3" s="10" t="s">
        <v>38</v>
      </c>
    </row>
    <row r="4" spans="1:7" ht="35.4" customHeight="1" x14ac:dyDescent="0.3">
      <c r="A4" s="3" t="s">
        <v>5</v>
      </c>
      <c r="B4" s="3"/>
      <c r="C4" s="6">
        <v>5329000</v>
      </c>
      <c r="E4" s="9" t="s">
        <v>39</v>
      </c>
      <c r="F4" s="9" t="s">
        <v>37</v>
      </c>
      <c r="G4" s="10" t="s">
        <v>40</v>
      </c>
    </row>
    <row r="5" spans="1:7" ht="35.4" customHeight="1" x14ac:dyDescent="0.3">
      <c r="A5" s="3" t="s">
        <v>6</v>
      </c>
      <c r="B5" s="3"/>
      <c r="C5" s="6" t="s">
        <v>50</v>
      </c>
      <c r="E5" s="9" t="s">
        <v>41</v>
      </c>
      <c r="F5" s="9" t="s">
        <v>37</v>
      </c>
      <c r="G5" s="10" t="s">
        <v>42</v>
      </c>
    </row>
    <row r="6" spans="1:7" ht="35.4" customHeight="1" x14ac:dyDescent="0.3">
      <c r="A6" s="3" t="s">
        <v>7</v>
      </c>
      <c r="B6" s="3"/>
      <c r="C6" s="6" t="s">
        <v>8</v>
      </c>
      <c r="E6" s="9" t="s">
        <v>43</v>
      </c>
      <c r="F6" s="9" t="s">
        <v>44</v>
      </c>
      <c r="G6" s="10" t="s">
        <v>45</v>
      </c>
    </row>
    <row r="7" spans="1:7" ht="35.4" customHeight="1" x14ac:dyDescent="0.3">
      <c r="A7" s="3" t="s">
        <v>9</v>
      </c>
      <c r="B7" s="3"/>
      <c r="C7" s="6" t="s">
        <v>10</v>
      </c>
      <c r="E7" s="9" t="s">
        <v>46</v>
      </c>
      <c r="F7" s="9" t="s">
        <v>37</v>
      </c>
      <c r="G7" s="10" t="s">
        <v>47</v>
      </c>
    </row>
    <row r="8" spans="1:7" ht="35.4" customHeight="1" x14ac:dyDescent="0.3">
      <c r="A8" s="3" t="s">
        <v>11</v>
      </c>
      <c r="B8" s="3"/>
      <c r="C8" s="6" t="s">
        <v>51</v>
      </c>
      <c r="E8" s="9"/>
      <c r="F8" s="9"/>
      <c r="G8" s="10"/>
    </row>
    <row r="9" spans="1:7" ht="35.4" customHeight="1" x14ac:dyDescent="0.3">
      <c r="A9" s="3" t="s">
        <v>12</v>
      </c>
      <c r="B9" s="3"/>
      <c r="C9" s="6" t="s">
        <v>13</v>
      </c>
    </row>
    <row r="10" spans="1:7" ht="35.4" customHeight="1" x14ac:dyDescent="0.3">
      <c r="A10" s="3" t="s">
        <v>14</v>
      </c>
      <c r="B10" s="3"/>
      <c r="C10" s="6" t="s">
        <v>15</v>
      </c>
    </row>
  </sheetData>
  <mergeCells count="2">
    <mergeCell ref="E1:G1"/>
    <mergeCell ref="B1:C1"/>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7BAA-C603-44FD-8C73-C6D17F565040}">
  <dimension ref="A1:C10"/>
  <sheetViews>
    <sheetView workbookViewId="0">
      <selection activeCell="B1" sqref="B1:C1"/>
    </sheetView>
  </sheetViews>
  <sheetFormatPr baseColWidth="10" defaultColWidth="8.88671875" defaultRowHeight="33.6" customHeight="1" x14ac:dyDescent="0.3"/>
  <cols>
    <col min="1" max="1" width="26.44140625" style="108" customWidth="1"/>
    <col min="2" max="2" width="67.33203125" style="108" customWidth="1"/>
    <col min="3" max="3" width="67.5546875" style="108" bestFit="1" customWidth="1"/>
    <col min="4" max="16384" width="8.88671875" style="108"/>
  </cols>
  <sheetData>
    <row r="1" spans="1:3" ht="73.95" customHeight="1" x14ac:dyDescent="0.3">
      <c r="B1" s="138" t="s">
        <v>52</v>
      </c>
      <c r="C1" s="138"/>
    </row>
    <row r="2" spans="1:3" ht="33.6" customHeight="1" x14ac:dyDescent="0.3">
      <c r="A2" s="109" t="s">
        <v>1</v>
      </c>
      <c r="B2" s="109" t="s">
        <v>2</v>
      </c>
      <c r="C2" s="110" t="s">
        <v>3</v>
      </c>
    </row>
    <row r="3" spans="1:3" ht="57" customHeight="1" x14ac:dyDescent="0.3">
      <c r="A3" s="9" t="s">
        <v>16</v>
      </c>
      <c r="B3" s="9"/>
      <c r="C3" s="10" t="s">
        <v>210</v>
      </c>
    </row>
    <row r="4" spans="1:3" ht="57" customHeight="1" x14ac:dyDescent="0.3">
      <c r="A4" s="9" t="s">
        <v>17</v>
      </c>
      <c r="B4" s="9"/>
      <c r="C4" s="10" t="s">
        <v>18</v>
      </c>
    </row>
    <row r="5" spans="1:3" ht="57" customHeight="1" x14ac:dyDescent="0.3">
      <c r="A5" s="9" t="s">
        <v>19</v>
      </c>
      <c r="B5" s="9"/>
      <c r="C5" s="10" t="s">
        <v>211</v>
      </c>
    </row>
    <row r="6" spans="1:3" ht="57" customHeight="1" x14ac:dyDescent="0.3">
      <c r="A6" s="9" t="s">
        <v>20</v>
      </c>
      <c r="B6" s="9"/>
      <c r="C6" s="10" t="s">
        <v>212</v>
      </c>
    </row>
    <row r="7" spans="1:3" ht="57" customHeight="1" x14ac:dyDescent="0.3">
      <c r="A7" s="9" t="s">
        <v>21</v>
      </c>
      <c r="B7" s="9"/>
      <c r="C7" s="10" t="s">
        <v>213</v>
      </c>
    </row>
    <row r="8" spans="1:3" ht="72" x14ac:dyDescent="0.3">
      <c r="A8" s="9" t="s">
        <v>22</v>
      </c>
      <c r="B8" s="9"/>
      <c r="C8" s="10" t="s">
        <v>215</v>
      </c>
    </row>
    <row r="9" spans="1:3" ht="57" customHeight="1" x14ac:dyDescent="0.3">
      <c r="A9" s="9" t="s">
        <v>23</v>
      </c>
      <c r="B9" s="9"/>
      <c r="C9" s="10" t="s">
        <v>209</v>
      </c>
    </row>
    <row r="10" spans="1:3" ht="57" customHeight="1" x14ac:dyDescent="0.3">
      <c r="A10" s="9" t="s">
        <v>24</v>
      </c>
      <c r="B10" s="9"/>
      <c r="C10" s="10" t="s">
        <v>214</v>
      </c>
    </row>
  </sheetData>
  <mergeCells count="1">
    <mergeCell ref="B1:C1"/>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93E56-FE76-426D-9A1E-F052E5F149C6}">
  <dimension ref="A1:C9"/>
  <sheetViews>
    <sheetView workbookViewId="0">
      <selection activeCell="B1" sqref="B1:C1"/>
    </sheetView>
  </sheetViews>
  <sheetFormatPr baseColWidth="10" defaultColWidth="8.88671875" defaultRowHeight="14.4" x14ac:dyDescent="0.3"/>
  <cols>
    <col min="1" max="1" width="19.5546875" customWidth="1"/>
    <col min="2" max="2" width="57" customWidth="1"/>
    <col min="3" max="3" width="35" customWidth="1"/>
  </cols>
  <sheetData>
    <row r="1" spans="1:3" ht="63" customHeight="1" x14ac:dyDescent="0.3">
      <c r="A1" s="139"/>
      <c r="B1" s="138" t="s">
        <v>254</v>
      </c>
      <c r="C1" s="138"/>
    </row>
    <row r="2" spans="1:3" ht="44.25" customHeight="1" x14ac:dyDescent="0.3">
      <c r="A2" s="7" t="s">
        <v>25</v>
      </c>
      <c r="B2" s="7" t="s">
        <v>26</v>
      </c>
      <c r="C2" s="8" t="s">
        <v>27</v>
      </c>
    </row>
    <row r="3" spans="1:3" ht="70.2" customHeight="1" x14ac:dyDescent="0.3">
      <c r="A3" s="9" t="s">
        <v>28</v>
      </c>
      <c r="B3" s="9"/>
      <c r="C3" s="10" t="s">
        <v>29</v>
      </c>
    </row>
    <row r="4" spans="1:3" ht="57.6" x14ac:dyDescent="0.3">
      <c r="A4" s="9" t="s">
        <v>30</v>
      </c>
      <c r="B4" s="9"/>
      <c r="C4" s="10" t="s">
        <v>31</v>
      </c>
    </row>
    <row r="5" spans="1:3" ht="72" x14ac:dyDescent="0.3">
      <c r="A5" s="9" t="s">
        <v>32</v>
      </c>
      <c r="B5" s="9"/>
      <c r="C5" s="10" t="s">
        <v>216</v>
      </c>
    </row>
    <row r="6" spans="1:3" x14ac:dyDescent="0.3">
      <c r="A6" s="9"/>
      <c r="B6" s="9"/>
      <c r="C6" s="10"/>
    </row>
    <row r="7" spans="1:3" x14ac:dyDescent="0.3">
      <c r="A7" s="9"/>
      <c r="B7" s="9"/>
      <c r="C7" s="10"/>
    </row>
    <row r="8" spans="1:3" x14ac:dyDescent="0.3">
      <c r="A8" s="9"/>
      <c r="B8" s="9"/>
      <c r="C8" s="10"/>
    </row>
    <row r="9" spans="1:3" x14ac:dyDescent="0.3">
      <c r="A9" s="9"/>
      <c r="B9" s="9"/>
      <c r="C9" s="10"/>
    </row>
  </sheetData>
  <mergeCells count="1">
    <mergeCell ref="B1:C1"/>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C087-69A2-4AC6-AD08-58AA89807A15}">
  <sheetPr>
    <tabColor theme="5" tint="-0.249977111117893"/>
  </sheetPr>
  <dimension ref="A1:R20"/>
  <sheetViews>
    <sheetView zoomScale="90" zoomScaleNormal="90" workbookViewId="0">
      <selection activeCell="K14" sqref="K14"/>
    </sheetView>
  </sheetViews>
  <sheetFormatPr baseColWidth="10" defaultRowHeight="14.4" x14ac:dyDescent="0.3"/>
  <cols>
    <col min="1" max="1" width="23.44140625" customWidth="1"/>
    <col min="2" max="2" width="53" customWidth="1"/>
    <col min="3" max="3" width="19.88671875" customWidth="1"/>
    <col min="4" max="4" width="23.109375" customWidth="1"/>
    <col min="5" max="7" width="11.5546875" hidden="1" customWidth="1"/>
    <col min="8" max="8" width="20.88671875" hidden="1" customWidth="1"/>
    <col min="9" max="9" width="16.33203125" customWidth="1"/>
    <col min="10" max="10" width="16.6640625" customWidth="1"/>
    <col min="11" max="11" width="33.44140625" customWidth="1"/>
    <col min="12" max="12" width="40.109375" customWidth="1"/>
    <col min="13" max="13" width="22.88671875" customWidth="1"/>
    <col min="14" max="14" width="13.33203125" hidden="1" customWidth="1"/>
    <col min="15" max="15" width="25.33203125" customWidth="1"/>
    <col min="16" max="16" width="11.5546875" customWidth="1"/>
    <col min="17" max="17" width="44.6640625" hidden="1" customWidth="1"/>
    <col min="18" max="18" width="11.5546875" hidden="1" customWidth="1"/>
    <col min="19" max="19" width="0" hidden="1" customWidth="1"/>
  </cols>
  <sheetData>
    <row r="1" spans="1:18" ht="142.19999999999999" customHeight="1" x14ac:dyDescent="0.3">
      <c r="B1" s="140" t="s">
        <v>259</v>
      </c>
      <c r="C1" s="140"/>
      <c r="D1" s="140"/>
      <c r="E1" s="140"/>
      <c r="F1" s="140"/>
      <c r="G1" s="140"/>
      <c r="H1" s="140"/>
      <c r="I1" s="140"/>
      <c r="J1" s="140"/>
      <c r="K1" s="140"/>
      <c r="L1" s="140"/>
      <c r="M1" s="140"/>
      <c r="N1" s="140"/>
      <c r="O1" s="140"/>
      <c r="P1" s="143"/>
    </row>
    <row r="2" spans="1:18" ht="26.4" customHeight="1" x14ac:dyDescent="0.3">
      <c r="A2" s="121" t="s">
        <v>176</v>
      </c>
      <c r="B2" s="59" t="s">
        <v>177</v>
      </c>
      <c r="C2" s="121" t="s">
        <v>178</v>
      </c>
      <c r="D2" s="119" t="s">
        <v>179</v>
      </c>
      <c r="E2" s="60"/>
      <c r="F2" s="60"/>
      <c r="G2" s="60"/>
      <c r="H2" s="119" t="s">
        <v>180</v>
      </c>
      <c r="I2" s="119" t="s">
        <v>181</v>
      </c>
      <c r="J2" s="119" t="s">
        <v>182</v>
      </c>
      <c r="K2" s="61" t="s">
        <v>183</v>
      </c>
      <c r="L2" s="59" t="s">
        <v>184</v>
      </c>
      <c r="M2" s="119" t="s">
        <v>185</v>
      </c>
      <c r="N2" s="121" t="s">
        <v>186</v>
      </c>
      <c r="O2" s="119" t="s">
        <v>187</v>
      </c>
      <c r="Q2" t="s">
        <v>188</v>
      </c>
    </row>
    <row r="3" spans="1:18" ht="26.4" customHeight="1" x14ac:dyDescent="0.3">
      <c r="A3" s="122"/>
      <c r="B3" s="62" t="s">
        <v>189</v>
      </c>
      <c r="C3" s="122"/>
      <c r="D3" s="120"/>
      <c r="E3" s="60"/>
      <c r="F3" s="60"/>
      <c r="G3" s="60"/>
      <c r="H3" s="120"/>
      <c r="I3" s="120"/>
      <c r="J3" s="120"/>
      <c r="K3" s="63" t="s">
        <v>190</v>
      </c>
      <c r="L3" s="63" t="s">
        <v>191</v>
      </c>
      <c r="M3" s="120"/>
      <c r="N3" s="122"/>
      <c r="O3" s="120"/>
    </row>
    <row r="4" spans="1:18" ht="26.4" customHeight="1" x14ac:dyDescent="0.3">
      <c r="A4" s="2" t="s">
        <v>192</v>
      </c>
      <c r="B4" s="64"/>
      <c r="C4" s="65">
        <f>B4/151.67</f>
        <v>0</v>
      </c>
      <c r="D4" s="66"/>
      <c r="E4" s="67"/>
      <c r="F4" s="67"/>
      <c r="G4" s="67"/>
      <c r="H4" s="67">
        <f>D4*C4</f>
        <v>0</v>
      </c>
      <c r="I4" s="67">
        <f>H4-J4</f>
        <v>0</v>
      </c>
      <c r="J4" s="67">
        <f>H4*0.22</f>
        <v>0</v>
      </c>
      <c r="K4" s="68"/>
      <c r="L4" s="68"/>
      <c r="M4" s="64"/>
      <c r="N4" s="69">
        <f>(M4/12)/151.67</f>
        <v>0</v>
      </c>
      <c r="O4" s="70">
        <f>N4*D4</f>
        <v>0</v>
      </c>
      <c r="Q4" t="s">
        <v>193</v>
      </c>
      <c r="R4" s="71">
        <f t="shared" ref="R4:R9" si="0">SUMIF($L$4:$L$10,Q4,$O$4:$O$10)</f>
        <v>0</v>
      </c>
    </row>
    <row r="5" spans="1:18" ht="26.4" customHeight="1" x14ac:dyDescent="0.3">
      <c r="A5" s="2" t="s">
        <v>194</v>
      </c>
      <c r="B5" s="64"/>
      <c r="C5" s="65">
        <f>B5/151.67</f>
        <v>0</v>
      </c>
      <c r="D5" s="66"/>
      <c r="E5" s="67"/>
      <c r="F5" s="67"/>
      <c r="G5" s="67"/>
      <c r="H5" s="67">
        <f>D5*C5</f>
        <v>0</v>
      </c>
      <c r="I5" s="67">
        <f>H5-J5</f>
        <v>0</v>
      </c>
      <c r="J5" s="67">
        <f>H5*0.22</f>
        <v>0</v>
      </c>
      <c r="K5" s="68"/>
      <c r="L5" s="68"/>
      <c r="M5" s="64"/>
      <c r="N5" s="69">
        <f t="shared" ref="N5:N10" si="1">(M5/12)/151.67</f>
        <v>0</v>
      </c>
      <c r="O5" s="70">
        <f t="shared" ref="O5:O10" si="2">N5*D5</f>
        <v>0</v>
      </c>
      <c r="Q5" t="s">
        <v>195</v>
      </c>
      <c r="R5" s="71">
        <f t="shared" si="0"/>
        <v>0</v>
      </c>
    </row>
    <row r="6" spans="1:18" ht="26.4" customHeight="1" x14ac:dyDescent="0.3">
      <c r="A6" s="2" t="s">
        <v>196</v>
      </c>
      <c r="B6" s="64"/>
      <c r="C6" s="65">
        <f t="shared" ref="C6:C10" si="3">B6/151.67</f>
        <v>0</v>
      </c>
      <c r="D6" s="66"/>
      <c r="E6" s="67"/>
      <c r="F6" s="67"/>
      <c r="G6" s="67"/>
      <c r="H6" s="67">
        <f>D6*C6</f>
        <v>0</v>
      </c>
      <c r="I6" s="67">
        <f t="shared" ref="I6:I10" si="4">H6-J6</f>
        <v>0</v>
      </c>
      <c r="J6" s="67">
        <f t="shared" ref="J6:J10" si="5">H6*0.22</f>
        <v>0</v>
      </c>
      <c r="K6" s="68"/>
      <c r="L6" s="68"/>
      <c r="M6" s="64"/>
      <c r="N6" s="69">
        <f t="shared" si="1"/>
        <v>0</v>
      </c>
      <c r="O6" s="70">
        <f t="shared" si="2"/>
        <v>0</v>
      </c>
      <c r="Q6" t="s">
        <v>197</v>
      </c>
      <c r="R6" s="71">
        <f t="shared" si="0"/>
        <v>0</v>
      </c>
    </row>
    <row r="7" spans="1:18" ht="26.4" customHeight="1" x14ac:dyDescent="0.3">
      <c r="A7" s="2" t="s">
        <v>198</v>
      </c>
      <c r="B7" s="64"/>
      <c r="C7" s="65">
        <f t="shared" si="3"/>
        <v>0</v>
      </c>
      <c r="D7" s="66"/>
      <c r="E7" s="67"/>
      <c r="F7" s="67"/>
      <c r="G7" s="67"/>
      <c r="H7" s="67">
        <f>D7*C7</f>
        <v>0</v>
      </c>
      <c r="I7" s="67">
        <f t="shared" si="4"/>
        <v>0</v>
      </c>
      <c r="J7" s="67">
        <f t="shared" si="5"/>
        <v>0</v>
      </c>
      <c r="K7" s="68"/>
      <c r="L7" s="68"/>
      <c r="M7" s="64"/>
      <c r="N7" s="69">
        <f t="shared" si="1"/>
        <v>0</v>
      </c>
      <c r="O7" s="70">
        <f t="shared" si="2"/>
        <v>0</v>
      </c>
      <c r="Q7" t="s">
        <v>199</v>
      </c>
      <c r="R7" s="71">
        <f t="shared" si="0"/>
        <v>0</v>
      </c>
    </row>
    <row r="8" spans="1:18" ht="26.4" customHeight="1" x14ac:dyDescent="0.3">
      <c r="A8" s="2" t="s">
        <v>200</v>
      </c>
      <c r="B8" s="64"/>
      <c r="C8" s="65">
        <f t="shared" si="3"/>
        <v>0</v>
      </c>
      <c r="D8" s="66"/>
      <c r="E8" s="67"/>
      <c r="F8" s="67"/>
      <c r="G8" s="67"/>
      <c r="H8" s="67">
        <f t="shared" ref="H8:H10" si="6">D8*C8</f>
        <v>0</v>
      </c>
      <c r="I8" s="67">
        <f t="shared" si="4"/>
        <v>0</v>
      </c>
      <c r="J8" s="67">
        <f t="shared" si="5"/>
        <v>0</v>
      </c>
      <c r="K8" s="68"/>
      <c r="L8" s="68"/>
      <c r="M8" s="64"/>
      <c r="N8" s="69">
        <f t="shared" si="1"/>
        <v>0</v>
      </c>
      <c r="O8" s="70">
        <f t="shared" si="2"/>
        <v>0</v>
      </c>
      <c r="Q8" t="s">
        <v>201</v>
      </c>
      <c r="R8" s="71">
        <f t="shared" si="0"/>
        <v>0</v>
      </c>
    </row>
    <row r="9" spans="1:18" ht="26.4" customHeight="1" x14ac:dyDescent="0.3">
      <c r="A9" s="2" t="s">
        <v>202</v>
      </c>
      <c r="B9" s="64"/>
      <c r="C9" s="65">
        <f t="shared" si="3"/>
        <v>0</v>
      </c>
      <c r="D9" s="66"/>
      <c r="E9" s="67"/>
      <c r="F9" s="67"/>
      <c r="G9" s="67"/>
      <c r="H9" s="67">
        <f t="shared" si="6"/>
        <v>0</v>
      </c>
      <c r="I9" s="67">
        <f t="shared" si="4"/>
        <v>0</v>
      </c>
      <c r="J9" s="67">
        <f t="shared" si="5"/>
        <v>0</v>
      </c>
      <c r="K9" s="68"/>
      <c r="L9" s="68"/>
      <c r="M9" s="64"/>
      <c r="N9" s="69">
        <f t="shared" si="1"/>
        <v>0</v>
      </c>
      <c r="O9" s="70">
        <f t="shared" si="2"/>
        <v>0</v>
      </c>
      <c r="Q9" t="s">
        <v>203</v>
      </c>
      <c r="R9" s="71">
        <f t="shared" si="0"/>
        <v>0</v>
      </c>
    </row>
    <row r="10" spans="1:18" ht="26.4" customHeight="1" x14ac:dyDescent="0.3">
      <c r="A10" s="2" t="s">
        <v>204</v>
      </c>
      <c r="B10" s="64"/>
      <c r="C10" s="65">
        <f t="shared" si="3"/>
        <v>0</v>
      </c>
      <c r="D10" s="66"/>
      <c r="E10" s="67"/>
      <c r="F10" s="67"/>
      <c r="G10" s="67"/>
      <c r="H10" s="67">
        <f t="shared" si="6"/>
        <v>0</v>
      </c>
      <c r="I10" s="67">
        <f t="shared" si="4"/>
        <v>0</v>
      </c>
      <c r="J10" s="67">
        <f t="shared" si="5"/>
        <v>0</v>
      </c>
      <c r="K10" s="68"/>
      <c r="L10" s="68"/>
      <c r="M10" s="64"/>
      <c r="N10" s="69">
        <f t="shared" si="1"/>
        <v>0</v>
      </c>
      <c r="O10" s="70">
        <f t="shared" si="2"/>
        <v>0</v>
      </c>
    </row>
    <row r="11" spans="1:18" hidden="1" x14ac:dyDescent="0.3">
      <c r="A11" t="s">
        <v>71</v>
      </c>
      <c r="I11" s="72">
        <f>SUM(I4:I10)</f>
        <v>0</v>
      </c>
      <c r="J11" s="72">
        <f>SUM(J4:J10)</f>
        <v>0</v>
      </c>
      <c r="K11" s="72"/>
      <c r="L11" s="72"/>
      <c r="M11" s="72"/>
      <c r="N11" s="72"/>
      <c r="O11" s="72">
        <f>SUM(O4:O10)</f>
        <v>0</v>
      </c>
    </row>
    <row r="12" spans="1:18" x14ac:dyDescent="0.3">
      <c r="A12" s="13"/>
      <c r="B12" s="13"/>
      <c r="C12" s="13"/>
      <c r="D12" s="13"/>
      <c r="E12" s="13"/>
      <c r="F12" s="13"/>
      <c r="G12" s="13"/>
      <c r="H12" s="13"/>
      <c r="I12" s="13"/>
      <c r="J12" s="13"/>
      <c r="K12" s="13"/>
      <c r="L12" s="13"/>
      <c r="M12" s="13"/>
      <c r="N12" s="13"/>
      <c r="O12" s="13"/>
    </row>
    <row r="13" spans="1:18" ht="139.80000000000001" customHeight="1" x14ac:dyDescent="0.3">
      <c r="A13" s="140" t="s">
        <v>260</v>
      </c>
      <c r="B13" s="140"/>
      <c r="C13" s="140"/>
      <c r="D13" s="142"/>
      <c r="E13" s="142"/>
      <c r="F13" s="142"/>
      <c r="G13" s="142"/>
      <c r="H13" s="142"/>
      <c r="I13" s="142"/>
      <c r="J13" s="142"/>
      <c r="K13" s="142"/>
      <c r="L13" s="142"/>
      <c r="M13" s="142"/>
      <c r="N13" s="141"/>
    </row>
    <row r="14" spans="1:18" ht="28.8" x14ac:dyDescent="0.3">
      <c r="A14" s="73" t="s">
        <v>205</v>
      </c>
      <c r="B14" s="73" t="s">
        <v>206</v>
      </c>
      <c r="C14" s="73" t="s">
        <v>207</v>
      </c>
      <c r="D14" s="13"/>
      <c r="E14" s="13"/>
      <c r="F14" s="13"/>
      <c r="G14" s="13"/>
      <c r="H14" s="13"/>
      <c r="I14" s="13"/>
      <c r="J14" s="13"/>
      <c r="K14" s="13"/>
      <c r="L14" s="13"/>
      <c r="M14" s="13"/>
      <c r="N14" s="13"/>
      <c r="O14" s="13"/>
    </row>
    <row r="15" spans="1:18" ht="24.6" customHeight="1" x14ac:dyDescent="0.3">
      <c r="A15" s="68"/>
      <c r="B15" s="68"/>
      <c r="C15" s="67">
        <f>A15*B15*15</f>
        <v>0</v>
      </c>
      <c r="D15" s="13"/>
      <c r="E15" s="13"/>
      <c r="F15" s="74" t="e">
        <f>A15*B15*#REF!</f>
        <v>#REF!</v>
      </c>
      <c r="G15" s="13"/>
      <c r="H15" s="13"/>
      <c r="I15" s="13"/>
      <c r="J15" s="13"/>
      <c r="K15" s="13"/>
      <c r="L15" s="13"/>
      <c r="M15" s="13"/>
      <c r="N15" s="13"/>
      <c r="O15" s="13"/>
    </row>
    <row r="16" spans="1:18" x14ac:dyDescent="0.3">
      <c r="A16" s="13"/>
      <c r="B16" s="13"/>
      <c r="C16" s="13"/>
      <c r="D16" s="13"/>
      <c r="E16" s="13"/>
      <c r="F16" s="13"/>
      <c r="G16" s="13"/>
      <c r="H16" s="13"/>
      <c r="I16" s="13"/>
      <c r="J16" s="13"/>
      <c r="K16" s="13"/>
      <c r="L16" s="13"/>
      <c r="M16" s="13"/>
      <c r="N16" s="13"/>
      <c r="O16" s="13"/>
    </row>
    <row r="17" spans="1:15" x14ac:dyDescent="0.3">
      <c r="A17" s="13"/>
      <c r="B17" s="13"/>
      <c r="C17" s="13"/>
      <c r="D17" s="13"/>
      <c r="E17" s="13"/>
      <c r="F17" s="13"/>
      <c r="G17" s="13"/>
      <c r="H17" s="13"/>
      <c r="I17" s="13"/>
      <c r="J17" s="13"/>
      <c r="K17" s="13"/>
      <c r="L17" s="13"/>
      <c r="M17" s="13"/>
      <c r="N17" s="13"/>
      <c r="O17" s="13"/>
    </row>
    <row r="18" spans="1:15" x14ac:dyDescent="0.3">
      <c r="A18" s="13"/>
      <c r="B18" s="13"/>
      <c r="C18" s="13"/>
      <c r="D18" s="13"/>
      <c r="E18" s="13"/>
      <c r="F18" s="13"/>
      <c r="G18" s="13"/>
      <c r="H18" s="13"/>
      <c r="I18" s="13"/>
      <c r="J18" s="13"/>
      <c r="K18" s="13"/>
      <c r="L18" s="13"/>
      <c r="M18" s="13"/>
      <c r="N18" s="13"/>
      <c r="O18" s="13"/>
    </row>
    <row r="19" spans="1:15" x14ac:dyDescent="0.3">
      <c r="A19" s="13"/>
      <c r="B19" s="13"/>
      <c r="C19" s="13"/>
      <c r="D19" s="13"/>
      <c r="E19" s="13"/>
      <c r="F19" s="13"/>
      <c r="G19" s="13"/>
      <c r="H19" s="13"/>
      <c r="I19" s="13"/>
      <c r="J19" s="13"/>
      <c r="K19" s="13"/>
      <c r="L19" s="13"/>
      <c r="M19" s="13"/>
      <c r="N19" s="13"/>
      <c r="O19" s="13"/>
    </row>
    <row r="20" spans="1:15" x14ac:dyDescent="0.3">
      <c r="A20" s="13"/>
      <c r="B20" s="13"/>
      <c r="C20" s="13"/>
      <c r="D20" s="13"/>
      <c r="E20" s="13"/>
      <c r="F20" s="13"/>
      <c r="G20" s="13"/>
      <c r="H20" s="13"/>
      <c r="I20" s="13"/>
      <c r="J20" s="13"/>
      <c r="K20" s="13"/>
      <c r="L20" s="13"/>
      <c r="M20" s="13"/>
      <c r="N20" s="13"/>
      <c r="O20" s="13"/>
    </row>
  </sheetData>
  <mergeCells count="11">
    <mergeCell ref="B1:O1"/>
    <mergeCell ref="A13:C13"/>
    <mergeCell ref="M2:M3"/>
    <mergeCell ref="N2:N3"/>
    <mergeCell ref="O2:O3"/>
    <mergeCell ref="A2:A3"/>
    <mergeCell ref="C2:C3"/>
    <mergeCell ref="D2:D3"/>
    <mergeCell ref="H2:H3"/>
    <mergeCell ref="I2:I3"/>
    <mergeCell ref="J2:J3"/>
  </mergeCells>
  <dataValidations count="2">
    <dataValidation type="list" allowBlank="1" showInputMessage="1" showErrorMessage="1" sqref="L4:L10" xr:uid="{11DC1E82-3CF4-48CE-86BB-ACB644DA2BCD}">
      <formula1>$Q$4:$Q$9</formula1>
    </dataValidation>
    <dataValidation type="list" allowBlank="1" showInputMessage="1" showErrorMessage="1" sqref="K4:K10" xr:uid="{89BEBF90-D806-4BBA-93A4-F8FCE6F4FEFC}">
      <formula1>$Q$2:$Q$2</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CCE97-DCA4-4BCE-B081-53532FC53E96}">
  <sheetPr>
    <tabColor rgb="FFFF0000"/>
  </sheetPr>
  <dimension ref="A1:F36"/>
  <sheetViews>
    <sheetView topLeftCell="A11" workbookViewId="0">
      <selection activeCell="G4" sqref="G4"/>
    </sheetView>
  </sheetViews>
  <sheetFormatPr baseColWidth="10" defaultRowHeight="14.4" x14ac:dyDescent="0.3"/>
  <cols>
    <col min="1" max="1" width="40.6640625" customWidth="1"/>
    <col min="2" max="2" width="13.44140625" customWidth="1"/>
    <col min="3" max="3" width="40.6640625" customWidth="1"/>
    <col min="4" max="4" width="13.5546875" customWidth="1"/>
  </cols>
  <sheetData>
    <row r="1" spans="1:6" ht="23.25" customHeight="1" thickBot="1" x14ac:dyDescent="0.35">
      <c r="A1" s="123" t="s">
        <v>74</v>
      </c>
      <c r="B1" s="124"/>
      <c r="C1" s="124"/>
      <c r="D1" s="125"/>
    </row>
    <row r="2" spans="1:6" ht="78" customHeight="1" thickBot="1" x14ac:dyDescent="0.35">
      <c r="A2" s="144" t="s">
        <v>261</v>
      </c>
      <c r="B2" s="144"/>
      <c r="C2" s="144"/>
      <c r="D2" s="144"/>
    </row>
    <row r="3" spans="1:6" ht="30" customHeight="1" thickBot="1" x14ac:dyDescent="0.35">
      <c r="A3" s="126" t="s">
        <v>75</v>
      </c>
      <c r="B3" s="127"/>
      <c r="C3" s="128" t="s">
        <v>76</v>
      </c>
      <c r="D3" s="129"/>
    </row>
    <row r="4" spans="1:6" ht="29.4" thickBot="1" x14ac:dyDescent="0.35">
      <c r="A4" s="78"/>
      <c r="B4" s="79" t="s">
        <v>77</v>
      </c>
      <c r="C4" s="80"/>
      <c r="D4" s="81" t="s">
        <v>77</v>
      </c>
    </row>
    <row r="5" spans="1:6" ht="28.2" customHeight="1" x14ac:dyDescent="0.3">
      <c r="A5" s="82" t="s">
        <v>78</v>
      </c>
      <c r="B5" s="83"/>
      <c r="C5" s="84" t="s">
        <v>79</v>
      </c>
      <c r="D5" s="83"/>
    </row>
    <row r="6" spans="1:6" ht="28.2" customHeight="1" x14ac:dyDescent="0.3">
      <c r="A6" s="82" t="s">
        <v>80</v>
      </c>
      <c r="B6" s="83"/>
      <c r="C6" s="82" t="s">
        <v>81</v>
      </c>
      <c r="D6" s="83"/>
    </row>
    <row r="7" spans="1:6" ht="28.2" customHeight="1" x14ac:dyDescent="0.3">
      <c r="A7" s="82" t="s">
        <v>82</v>
      </c>
      <c r="B7" s="83"/>
      <c r="C7" s="82" t="s">
        <v>83</v>
      </c>
      <c r="D7" s="83"/>
    </row>
    <row r="8" spans="1:6" ht="28.2" customHeight="1" x14ac:dyDescent="0.3">
      <c r="A8" s="82" t="s">
        <v>84</v>
      </c>
      <c r="B8" s="83"/>
      <c r="C8" s="82" t="s">
        <v>85</v>
      </c>
      <c r="D8" s="83"/>
    </row>
    <row r="9" spans="1:6" ht="28.2" customHeight="1" x14ac:dyDescent="0.3">
      <c r="A9" s="82" t="s">
        <v>86</v>
      </c>
      <c r="B9" s="83"/>
      <c r="C9" s="82" t="s">
        <v>87</v>
      </c>
      <c r="D9" s="83"/>
    </row>
    <row r="10" spans="1:6" ht="28.2" customHeight="1" x14ac:dyDescent="0.3">
      <c r="A10" s="82" t="s">
        <v>88</v>
      </c>
      <c r="B10" s="83"/>
      <c r="C10" s="82" t="s">
        <v>89</v>
      </c>
      <c r="D10" s="83"/>
    </row>
    <row r="11" spans="1:6" ht="28.2" customHeight="1" x14ac:dyDescent="0.3">
      <c r="A11" s="82" t="s">
        <v>90</v>
      </c>
      <c r="B11" s="83"/>
      <c r="C11" s="82" t="s">
        <v>91</v>
      </c>
      <c r="D11" s="83"/>
    </row>
    <row r="12" spans="1:6" ht="28.2" customHeight="1" x14ac:dyDescent="0.3">
      <c r="A12" s="82" t="s">
        <v>92</v>
      </c>
      <c r="B12" s="83"/>
      <c r="C12" s="82" t="s">
        <v>93</v>
      </c>
      <c r="D12" s="83"/>
    </row>
    <row r="13" spans="1:6" ht="28.2" customHeight="1" x14ac:dyDescent="0.3">
      <c r="A13" s="82" t="s">
        <v>94</v>
      </c>
      <c r="B13" s="83"/>
      <c r="C13" s="82" t="s">
        <v>95</v>
      </c>
      <c r="D13" s="83"/>
    </row>
    <row r="14" spans="1:6" ht="28.2" customHeight="1" x14ac:dyDescent="0.3">
      <c r="A14" s="82" t="s">
        <v>96</v>
      </c>
      <c r="B14" s="83"/>
      <c r="C14" s="82" t="s">
        <v>97</v>
      </c>
      <c r="D14" s="83"/>
      <c r="F14" s="15"/>
    </row>
    <row r="15" spans="1:6" ht="28.2" customHeight="1" x14ac:dyDescent="0.3">
      <c r="A15" s="82" t="s">
        <v>98</v>
      </c>
      <c r="B15" s="83"/>
      <c r="C15" s="82" t="s">
        <v>99</v>
      </c>
      <c r="D15" s="83"/>
      <c r="F15" s="15"/>
    </row>
    <row r="16" spans="1:6" ht="28.2" customHeight="1" x14ac:dyDescent="0.3">
      <c r="A16" s="82" t="s">
        <v>100</v>
      </c>
      <c r="B16" s="83"/>
      <c r="C16" s="85" t="s">
        <v>101</v>
      </c>
      <c r="D16" s="103">
        <f>'4- Valorisations RH'!R4</f>
        <v>0</v>
      </c>
      <c r="F16" s="15"/>
    </row>
    <row r="17" spans="1:6" ht="28.2" customHeight="1" x14ac:dyDescent="0.3">
      <c r="A17" s="82" t="s">
        <v>102</v>
      </c>
      <c r="B17" s="83"/>
      <c r="C17" s="85" t="s">
        <v>103</v>
      </c>
      <c r="D17" s="103">
        <f>'4- Valorisations RH'!R5</f>
        <v>0</v>
      </c>
      <c r="F17" s="15"/>
    </row>
    <row r="18" spans="1:6" ht="28.2" customHeight="1" x14ac:dyDescent="0.3">
      <c r="A18" s="82" t="s">
        <v>104</v>
      </c>
      <c r="B18" s="83"/>
      <c r="C18" s="85" t="s">
        <v>105</v>
      </c>
      <c r="D18" s="103">
        <f>'4- Valorisations RH'!R6</f>
        <v>0</v>
      </c>
    </row>
    <row r="19" spans="1:6" ht="28.2" customHeight="1" x14ac:dyDescent="0.3">
      <c r="A19" s="82" t="s">
        <v>106</v>
      </c>
      <c r="B19" s="83"/>
      <c r="C19" s="85" t="s">
        <v>107</v>
      </c>
      <c r="D19" s="103">
        <f>'4- Valorisations RH'!R7</f>
        <v>0</v>
      </c>
    </row>
    <row r="20" spans="1:6" ht="28.2" customHeight="1" x14ac:dyDescent="0.3">
      <c r="A20" s="82" t="s">
        <v>108</v>
      </c>
      <c r="B20" s="83"/>
      <c r="C20" s="85" t="s">
        <v>109</v>
      </c>
      <c r="D20" s="103">
        <f>'4- Valorisations RH'!R8</f>
        <v>0</v>
      </c>
    </row>
    <row r="21" spans="1:6" ht="28.2" customHeight="1" x14ac:dyDescent="0.3">
      <c r="A21" s="82" t="s">
        <v>110</v>
      </c>
      <c r="B21" s="83"/>
      <c r="C21" s="85" t="s">
        <v>111</v>
      </c>
      <c r="D21" s="103">
        <f>'4- Valorisations RH'!R9</f>
        <v>0</v>
      </c>
    </row>
    <row r="22" spans="1:6" ht="28.2" customHeight="1" x14ac:dyDescent="0.3">
      <c r="A22" s="85" t="s">
        <v>112</v>
      </c>
      <c r="B22" s="103">
        <f>'4- Valorisations RH'!I11</f>
        <v>0</v>
      </c>
      <c r="C22" s="86" t="s">
        <v>113</v>
      </c>
      <c r="D22" s="87"/>
    </row>
    <row r="23" spans="1:6" ht="28.2" customHeight="1" x14ac:dyDescent="0.3">
      <c r="A23" s="85" t="s">
        <v>114</v>
      </c>
      <c r="B23" s="103">
        <f>'4- Valorisations RH'!J11</f>
        <v>0</v>
      </c>
      <c r="C23" s="86" t="s">
        <v>115</v>
      </c>
      <c r="D23" s="87"/>
    </row>
    <row r="24" spans="1:6" ht="28.2" customHeight="1" x14ac:dyDescent="0.3">
      <c r="A24" s="82" t="s">
        <v>116</v>
      </c>
      <c r="B24" s="83"/>
      <c r="C24" s="86" t="s">
        <v>117</v>
      </c>
      <c r="D24" s="87"/>
    </row>
    <row r="25" spans="1:6" ht="28.2" customHeight="1" x14ac:dyDescent="0.3">
      <c r="A25" s="88" t="s">
        <v>118</v>
      </c>
      <c r="B25" s="83"/>
      <c r="C25" s="86" t="s">
        <v>119</v>
      </c>
      <c r="D25" s="87"/>
    </row>
    <row r="26" spans="1:6" ht="28.2" customHeight="1" x14ac:dyDescent="0.3">
      <c r="A26" s="89" t="s">
        <v>120</v>
      </c>
      <c r="B26" s="83"/>
      <c r="C26" s="90" t="s">
        <v>121</v>
      </c>
      <c r="D26" s="87"/>
    </row>
    <row r="27" spans="1:6" ht="28.2" customHeight="1" x14ac:dyDescent="0.3">
      <c r="A27" s="89"/>
      <c r="B27" s="83"/>
      <c r="C27" s="86" t="s">
        <v>122</v>
      </c>
      <c r="D27" s="87"/>
    </row>
    <row r="28" spans="1:6" ht="28.2" customHeight="1" thickBot="1" x14ac:dyDescent="0.35">
      <c r="A28" s="91"/>
      <c r="B28" s="92"/>
      <c r="C28" s="93" t="s">
        <v>123</v>
      </c>
      <c r="D28" s="94"/>
    </row>
    <row r="29" spans="1:6" ht="30" customHeight="1" thickBot="1" x14ac:dyDescent="0.35">
      <c r="A29" s="95" t="s">
        <v>124</v>
      </c>
      <c r="B29" s="104">
        <f>SUM(B5:B26)</f>
        <v>0</v>
      </c>
      <c r="C29" s="95" t="s">
        <v>125</v>
      </c>
      <c r="D29" s="104">
        <f>SUM(D5:D28)</f>
        <v>0</v>
      </c>
    </row>
    <row r="30" spans="1:6" ht="36.75" customHeight="1" x14ac:dyDescent="0.3">
      <c r="A30" s="130" t="s">
        <v>126</v>
      </c>
      <c r="B30" s="130"/>
      <c r="C30" s="130"/>
      <c r="D30" s="130"/>
    </row>
    <row r="31" spans="1:6" ht="28.2" customHeight="1" x14ac:dyDescent="0.3">
      <c r="A31" s="89" t="s">
        <v>127</v>
      </c>
      <c r="B31" s="87"/>
      <c r="C31" s="96" t="s">
        <v>128</v>
      </c>
      <c r="D31" s="105">
        <f>'4- Valorisations RH'!C15</f>
        <v>0</v>
      </c>
    </row>
    <row r="32" spans="1:6" ht="28.2" customHeight="1" x14ac:dyDescent="0.3">
      <c r="A32" s="89" t="s">
        <v>129</v>
      </c>
      <c r="B32" s="87"/>
      <c r="C32" s="97" t="s">
        <v>130</v>
      </c>
      <c r="D32" s="98"/>
    </row>
    <row r="33" spans="1:4" ht="28.2" customHeight="1" x14ac:dyDescent="0.3">
      <c r="A33" s="89" t="s">
        <v>131</v>
      </c>
      <c r="B33" s="87"/>
      <c r="C33" s="97" t="s">
        <v>132</v>
      </c>
      <c r="D33" s="98"/>
    </row>
    <row r="34" spans="1:4" ht="28.2" customHeight="1" thickBot="1" x14ac:dyDescent="0.35">
      <c r="A34" s="99" t="s">
        <v>133</v>
      </c>
      <c r="B34" s="106">
        <f>'4- Valorisations RH'!C15</f>
        <v>0</v>
      </c>
      <c r="C34" s="100"/>
      <c r="D34" s="94"/>
    </row>
    <row r="35" spans="1:4" s="17" customFormat="1" ht="30" customHeight="1" thickBot="1" x14ac:dyDescent="0.35">
      <c r="A35" s="101" t="s">
        <v>134</v>
      </c>
      <c r="B35" s="107">
        <f>SUM(B31:B34)</f>
        <v>0</v>
      </c>
      <c r="C35" s="102" t="s">
        <v>134</v>
      </c>
      <c r="D35" s="107">
        <f>SUM(D31:D33)</f>
        <v>0</v>
      </c>
    </row>
    <row r="36" spans="1:4" x14ac:dyDescent="0.3">
      <c r="A36" s="14"/>
      <c r="B36" s="14"/>
      <c r="C36" s="14"/>
      <c r="D36" s="14"/>
    </row>
  </sheetData>
  <sheetProtection sheet="1"/>
  <mergeCells count="5">
    <mergeCell ref="A1:D1"/>
    <mergeCell ref="A3:B3"/>
    <mergeCell ref="C3:D3"/>
    <mergeCell ref="A30:D30"/>
    <mergeCell ref="A2:D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FC994-C9A8-42AC-9E9F-06C9DD17D1C8}">
  <sheetPr>
    <tabColor rgb="FFC00000"/>
  </sheetPr>
  <dimension ref="A1:E46"/>
  <sheetViews>
    <sheetView topLeftCell="A41" workbookViewId="0">
      <selection sqref="A1:D1"/>
    </sheetView>
  </sheetViews>
  <sheetFormatPr baseColWidth="10" defaultRowHeight="14.4" x14ac:dyDescent="0.3"/>
  <cols>
    <col min="1" max="1" width="31.109375" customWidth="1"/>
    <col min="2" max="2" width="14.88671875" customWidth="1"/>
    <col min="3" max="3" width="33.44140625" customWidth="1"/>
    <col min="4" max="4" width="16.5546875" customWidth="1"/>
    <col min="5" max="5" width="14.44140625" customWidth="1"/>
  </cols>
  <sheetData>
    <row r="1" spans="1:5" ht="29.25" customHeight="1" thickBot="1" x14ac:dyDescent="0.35">
      <c r="A1" s="133" t="s">
        <v>135</v>
      </c>
      <c r="B1" s="134"/>
      <c r="C1" s="134"/>
      <c r="D1" s="134"/>
    </row>
    <row r="2" spans="1:5" ht="12" customHeight="1" x14ac:dyDescent="0.3">
      <c r="A2" s="18"/>
      <c r="B2" s="19"/>
      <c r="C2" s="19"/>
      <c r="D2" s="19"/>
      <c r="E2" s="1"/>
    </row>
    <row r="3" spans="1:5" ht="16.2" thickBot="1" x14ac:dyDescent="0.35">
      <c r="A3" s="20"/>
      <c r="B3" s="19"/>
      <c r="C3" s="19"/>
      <c r="D3" s="19"/>
      <c r="E3" s="1"/>
    </row>
    <row r="4" spans="1:5" ht="33.75" customHeight="1" thickBot="1" x14ac:dyDescent="0.35">
      <c r="A4" s="21" t="s">
        <v>75</v>
      </c>
      <c r="B4" s="22" t="s">
        <v>77</v>
      </c>
      <c r="C4" s="21" t="s">
        <v>76</v>
      </c>
      <c r="D4" s="22" t="s">
        <v>77</v>
      </c>
    </row>
    <row r="5" spans="1:5" ht="24.75" customHeight="1" thickBot="1" x14ac:dyDescent="0.35">
      <c r="A5" s="135" t="s">
        <v>136</v>
      </c>
      <c r="B5" s="136"/>
      <c r="C5" s="135" t="s">
        <v>137</v>
      </c>
      <c r="D5" s="136"/>
    </row>
    <row r="6" spans="1:5" ht="29.4" customHeight="1" thickBot="1" x14ac:dyDescent="0.35">
      <c r="A6" s="23" t="s">
        <v>138</v>
      </c>
      <c r="B6" s="24">
        <f>SUM(B7:B8)</f>
        <v>0</v>
      </c>
      <c r="C6" s="25" t="s">
        <v>139</v>
      </c>
      <c r="D6" s="26">
        <f>'5- Tableau financier adapté'!D9+'5- Tableau financier adapté'!D10</f>
        <v>0</v>
      </c>
    </row>
    <row r="7" spans="1:5" ht="29.4" customHeight="1" thickBot="1" x14ac:dyDescent="0.35">
      <c r="A7" s="27" t="s">
        <v>140</v>
      </c>
      <c r="B7" s="24">
        <f>'5- Tableau financier adapté'!B5+'5- Tableau financier adapté'!B8</f>
        <v>0</v>
      </c>
      <c r="C7" s="25" t="s">
        <v>53</v>
      </c>
      <c r="D7" s="26"/>
    </row>
    <row r="8" spans="1:5" ht="29.4" customHeight="1" thickBot="1" x14ac:dyDescent="0.35">
      <c r="A8" s="27" t="s">
        <v>54</v>
      </c>
      <c r="B8" s="28">
        <f>'5- Tableau financier adapté'!B6</f>
        <v>0</v>
      </c>
      <c r="C8" s="25" t="s">
        <v>141</v>
      </c>
      <c r="D8" s="26">
        <f>SUM(D9:D27)</f>
        <v>0</v>
      </c>
    </row>
    <row r="9" spans="1:5" ht="29.4" customHeight="1" thickBot="1" x14ac:dyDescent="0.35">
      <c r="A9" s="29"/>
      <c r="B9" s="30"/>
      <c r="C9" s="31" t="s">
        <v>142</v>
      </c>
      <c r="D9" s="26">
        <f>'5- Tableau financier adapté'!D15</f>
        <v>0</v>
      </c>
    </row>
    <row r="10" spans="1:5" ht="29.4" customHeight="1" thickBot="1" x14ac:dyDescent="0.35">
      <c r="A10" s="32"/>
      <c r="B10" s="33"/>
      <c r="C10" s="31" t="s">
        <v>143</v>
      </c>
      <c r="D10" s="34">
        <f>'5- Tableau financier adapté'!D16+'5- Tableau financier adapté'!D17+'5- Tableau financier adapté'!D18</f>
        <v>0</v>
      </c>
      <c r="E10" s="137" t="s">
        <v>144</v>
      </c>
    </row>
    <row r="11" spans="1:5" ht="29.4" customHeight="1" thickBot="1" x14ac:dyDescent="0.35">
      <c r="A11" s="23" t="s">
        <v>145</v>
      </c>
      <c r="B11" s="24">
        <f>SUM(B12:B15)</f>
        <v>0</v>
      </c>
      <c r="C11" s="31" t="s">
        <v>146</v>
      </c>
      <c r="D11" s="34">
        <f>'5- Tableau financier adapté'!D11+'5- Tableau financier adapté'!D19</f>
        <v>0</v>
      </c>
      <c r="E11" s="137"/>
    </row>
    <row r="12" spans="1:5" ht="29.4" customHeight="1" thickBot="1" x14ac:dyDescent="0.35">
      <c r="A12" s="27" t="s">
        <v>147</v>
      </c>
      <c r="B12" s="28">
        <f>'5- Tableau financier adapté'!B9+'5- Tableau financier adapté'!B10</f>
        <v>0</v>
      </c>
      <c r="C12" s="31" t="s">
        <v>148</v>
      </c>
      <c r="D12" s="34">
        <f>'5- Tableau financier adapté'!D12+'5- Tableau financier adapté'!D20</f>
        <v>0</v>
      </c>
      <c r="E12" s="137"/>
    </row>
    <row r="13" spans="1:5" ht="29.4" customHeight="1" thickBot="1" x14ac:dyDescent="0.35">
      <c r="A13" s="27" t="s">
        <v>55</v>
      </c>
      <c r="B13" s="28">
        <f>'5- Tableau financier adapté'!B7</f>
        <v>0</v>
      </c>
      <c r="C13" s="31" t="s">
        <v>149</v>
      </c>
      <c r="D13" s="34">
        <f>'5- Tableau financier adapté'!D13</f>
        <v>0</v>
      </c>
      <c r="E13" s="137"/>
    </row>
    <row r="14" spans="1:5" ht="29.4" customHeight="1" thickBot="1" x14ac:dyDescent="0.35">
      <c r="A14" s="27" t="s">
        <v>56</v>
      </c>
      <c r="B14" s="28">
        <f>'5- Tableau financier adapté'!B19</f>
        <v>0</v>
      </c>
      <c r="C14" s="31" t="s">
        <v>150</v>
      </c>
      <c r="D14" s="34">
        <f>'5- Tableau financier adapté'!D14+'5- Tableau financier adapté'!D21</f>
        <v>0</v>
      </c>
      <c r="E14" s="137"/>
    </row>
    <row r="15" spans="1:5" ht="29.4" customHeight="1" thickBot="1" x14ac:dyDescent="0.35">
      <c r="A15" s="27" t="s">
        <v>57</v>
      </c>
      <c r="B15" s="28"/>
      <c r="C15" s="35" t="s">
        <v>117</v>
      </c>
      <c r="D15" s="34">
        <f>'5- Tableau financier adapté'!D24</f>
        <v>0</v>
      </c>
      <c r="E15" s="137"/>
    </row>
    <row r="16" spans="1:5" ht="29.4" customHeight="1" thickBot="1" x14ac:dyDescent="0.35">
      <c r="A16" s="33"/>
      <c r="B16" s="36"/>
      <c r="C16" s="31" t="s">
        <v>113</v>
      </c>
      <c r="D16" s="34">
        <f>'5- Tableau financier adapté'!D22</f>
        <v>0</v>
      </c>
      <c r="E16" s="137"/>
    </row>
    <row r="17" spans="1:5" ht="29.4" customHeight="1" thickBot="1" x14ac:dyDescent="0.35">
      <c r="A17" s="23" t="s">
        <v>151</v>
      </c>
      <c r="B17" s="26">
        <f>SUM(B18:B21)</f>
        <v>0</v>
      </c>
      <c r="C17" s="37" t="s">
        <v>115</v>
      </c>
      <c r="D17" s="34">
        <f>'5- Tableau financier adapté'!D23</f>
        <v>0</v>
      </c>
      <c r="E17" s="137"/>
    </row>
    <row r="18" spans="1:5" ht="29.4" customHeight="1" thickBot="1" x14ac:dyDescent="0.35">
      <c r="A18" s="27" t="s">
        <v>152</v>
      </c>
      <c r="B18" s="34">
        <f>'5- Tableau financier adapté'!B20+'5- Tableau financier adapté'!B21</f>
        <v>0</v>
      </c>
      <c r="C18" s="35" t="s">
        <v>119</v>
      </c>
      <c r="D18" s="34">
        <f>'5- Tableau financier adapté'!D25</f>
        <v>0</v>
      </c>
      <c r="E18" s="137"/>
    </row>
    <row r="19" spans="1:5" ht="29.4" customHeight="1" thickBot="1" x14ac:dyDescent="0.35">
      <c r="A19" s="27" t="s">
        <v>58</v>
      </c>
      <c r="B19" s="34">
        <f>'5- Tableau financier adapté'!B16+'5- Tableau financier adapté'!B17</f>
        <v>0</v>
      </c>
      <c r="C19" s="17"/>
      <c r="D19" s="38"/>
      <c r="E19" s="39"/>
    </row>
    <row r="20" spans="1:5" ht="29.4" customHeight="1" thickBot="1" x14ac:dyDescent="0.35">
      <c r="A20" s="27" t="s">
        <v>153</v>
      </c>
      <c r="B20" s="34">
        <f>'5- Tableau financier adapté'!B11+'5- Tableau financier adapté'!B12+'5- Tableau financier adapté'!B13</f>
        <v>0</v>
      </c>
      <c r="C20" s="35" t="s">
        <v>154</v>
      </c>
      <c r="D20" s="40">
        <f>'5- Tableau financier adapté'!D7</f>
        <v>0</v>
      </c>
      <c r="E20" s="39"/>
    </row>
    <row r="21" spans="1:5" ht="29.4" customHeight="1" thickBot="1" x14ac:dyDescent="0.35">
      <c r="A21" s="27" t="s">
        <v>59</v>
      </c>
      <c r="B21" s="34">
        <f>'5- Tableau financier adapté'!B14+'5- Tableau financier adapté'!B15</f>
        <v>0</v>
      </c>
      <c r="C21" s="16"/>
      <c r="D21" s="41"/>
      <c r="E21" s="39"/>
    </row>
    <row r="22" spans="1:5" ht="29.4" customHeight="1" thickBot="1" x14ac:dyDescent="0.35">
      <c r="A22" s="23" t="s">
        <v>60</v>
      </c>
      <c r="B22" s="26">
        <f>SUM(B23:B24)</f>
        <v>0</v>
      </c>
      <c r="C22" s="42"/>
      <c r="D22" s="43"/>
      <c r="E22" s="39"/>
    </row>
    <row r="23" spans="1:5" ht="29.4" customHeight="1" thickBot="1" x14ac:dyDescent="0.35">
      <c r="A23" s="27" t="s">
        <v>61</v>
      </c>
      <c r="B23" s="34"/>
      <c r="C23" s="42"/>
      <c r="D23" s="43"/>
      <c r="E23" s="39"/>
    </row>
    <row r="24" spans="1:5" ht="29.4" customHeight="1" thickBot="1" x14ac:dyDescent="0.35">
      <c r="A24" s="27" t="s">
        <v>62</v>
      </c>
      <c r="B24" s="34">
        <f>'5- Tableau financier adapté'!B24</f>
        <v>0</v>
      </c>
      <c r="C24" s="16"/>
      <c r="D24" s="41"/>
      <c r="E24" s="39"/>
    </row>
    <row r="25" spans="1:5" ht="29.4" customHeight="1" thickBot="1" x14ac:dyDescent="0.35">
      <c r="A25" s="23" t="s">
        <v>63</v>
      </c>
      <c r="B25" s="26">
        <f>SUM(B26:B28)</f>
        <v>0</v>
      </c>
      <c r="C25" s="42"/>
      <c r="D25" s="43"/>
      <c r="E25" s="39"/>
    </row>
    <row r="26" spans="1:5" ht="29.4" customHeight="1" thickBot="1" x14ac:dyDescent="0.35">
      <c r="A26" s="27" t="s">
        <v>64</v>
      </c>
      <c r="B26" s="34">
        <f>'5- Tableau financier adapté'!B22</f>
        <v>0</v>
      </c>
      <c r="C26" s="42"/>
      <c r="D26" s="43"/>
      <c r="E26" s="39"/>
    </row>
    <row r="27" spans="1:5" ht="29.4" customHeight="1" thickBot="1" x14ac:dyDescent="0.35">
      <c r="A27" s="27" t="s">
        <v>65</v>
      </c>
      <c r="B27" s="34">
        <f>'5- Tableau financier adapté'!B23</f>
        <v>0</v>
      </c>
      <c r="C27" s="16"/>
      <c r="D27" s="41"/>
    </row>
    <row r="28" spans="1:5" ht="29.4" customHeight="1" thickBot="1" x14ac:dyDescent="0.35">
      <c r="A28" s="27" t="s">
        <v>66</v>
      </c>
      <c r="B28" s="34"/>
      <c r="C28" s="44"/>
      <c r="D28" s="45"/>
    </row>
    <row r="29" spans="1:5" ht="29.4" customHeight="1" thickBot="1" x14ac:dyDescent="0.35">
      <c r="A29" s="23" t="s">
        <v>67</v>
      </c>
      <c r="B29" s="46">
        <f>'5- Tableau financier adapté'!B18</f>
        <v>0</v>
      </c>
      <c r="C29" s="25" t="s">
        <v>155</v>
      </c>
      <c r="D29" s="26">
        <f>SUM(D30:D31)</f>
        <v>0</v>
      </c>
    </row>
    <row r="30" spans="1:5" ht="29.4" customHeight="1" thickBot="1" x14ac:dyDescent="0.35">
      <c r="A30" s="47"/>
      <c r="B30" s="48"/>
      <c r="C30" s="31" t="s">
        <v>156</v>
      </c>
      <c r="D30" s="26">
        <f>'5- Tableau financier adapté'!D5+'5- Tableau financier adapté'!D27+'5- Tableau financier adapté'!D6</f>
        <v>0</v>
      </c>
    </row>
    <row r="31" spans="1:5" ht="29.4" customHeight="1" thickBot="1" x14ac:dyDescent="0.35">
      <c r="A31" s="49"/>
      <c r="B31" s="36"/>
      <c r="C31" s="31" t="s">
        <v>157</v>
      </c>
      <c r="D31" s="34">
        <f>'5- Tableau financier adapté'!D8</f>
        <v>0</v>
      </c>
    </row>
    <row r="32" spans="1:5" ht="29.4" customHeight="1" thickBot="1" x14ac:dyDescent="0.35">
      <c r="A32" s="50" t="s">
        <v>158</v>
      </c>
      <c r="B32" s="51"/>
      <c r="C32" s="50" t="s">
        <v>159</v>
      </c>
      <c r="D32" s="51"/>
    </row>
    <row r="33" spans="1:5" ht="29.4" customHeight="1" thickBot="1" x14ac:dyDescent="0.35">
      <c r="A33" s="23" t="s">
        <v>160</v>
      </c>
      <c r="B33" s="26">
        <f>'5- Tableau financier adapté'!B25</f>
        <v>0</v>
      </c>
      <c r="C33" s="25" t="s">
        <v>161</v>
      </c>
      <c r="D33" s="26">
        <f>'5- Tableau financier adapté'!D26</f>
        <v>0</v>
      </c>
    </row>
    <row r="34" spans="1:5" ht="29.4" customHeight="1" thickBot="1" x14ac:dyDescent="0.35">
      <c r="A34" s="23" t="s">
        <v>162</v>
      </c>
      <c r="B34" s="26"/>
      <c r="C34" s="25" t="s">
        <v>163</v>
      </c>
      <c r="D34" s="26"/>
    </row>
    <row r="35" spans="1:5" ht="29.4" customHeight="1" thickBot="1" x14ac:dyDescent="0.35">
      <c r="A35" s="135" t="s">
        <v>164</v>
      </c>
      <c r="B35" s="136"/>
      <c r="C35" s="135" t="s">
        <v>165</v>
      </c>
      <c r="D35" s="136"/>
    </row>
    <row r="36" spans="1:5" ht="29.4" customHeight="1" thickBot="1" x14ac:dyDescent="0.35">
      <c r="A36" s="23" t="s">
        <v>166</v>
      </c>
      <c r="B36" s="46">
        <f>'5- Tableau financier adapté'!B26</f>
        <v>0</v>
      </c>
      <c r="C36" s="25" t="s">
        <v>167</v>
      </c>
      <c r="D36" s="46">
        <f>'5- Tableau financier adapté'!D28</f>
        <v>0</v>
      </c>
    </row>
    <row r="37" spans="1:5" ht="29.4" customHeight="1" thickBot="1" x14ac:dyDescent="0.35">
      <c r="A37" s="52" t="s">
        <v>168</v>
      </c>
      <c r="B37" s="46"/>
      <c r="C37" s="53"/>
      <c r="D37" s="54"/>
    </row>
    <row r="38" spans="1:5" ht="29.4" customHeight="1" thickBot="1" x14ac:dyDescent="0.35">
      <c r="A38" s="52" t="s">
        <v>169</v>
      </c>
      <c r="B38" s="46"/>
      <c r="C38" s="53"/>
      <c r="D38" s="54"/>
    </row>
    <row r="39" spans="1:5" ht="29.4" customHeight="1" thickBot="1" x14ac:dyDescent="0.35">
      <c r="A39" s="55" t="s">
        <v>68</v>
      </c>
      <c r="B39" s="56">
        <f>B36+B37+B38+B34+B33+B32+B29+B25+B22+B17+B11+B6</f>
        <v>0</v>
      </c>
      <c r="C39" s="57" t="s">
        <v>69</v>
      </c>
      <c r="D39" s="56">
        <f>D6+D7+D8+D29+D32+D33+D36</f>
        <v>0</v>
      </c>
    </row>
    <row r="40" spans="1:5" ht="29.4" customHeight="1" thickBot="1" x14ac:dyDescent="0.35">
      <c r="A40" s="131" t="s">
        <v>70</v>
      </c>
      <c r="B40" s="132"/>
      <c r="C40" s="132"/>
      <c r="D40" s="132"/>
      <c r="E40" s="58"/>
    </row>
    <row r="41" spans="1:5" ht="51.75" customHeight="1" thickBot="1" x14ac:dyDescent="0.35">
      <c r="A41" s="23" t="s">
        <v>170</v>
      </c>
      <c r="B41" s="26">
        <f>SUM(B42:B45)</f>
        <v>0</v>
      </c>
      <c r="C41" s="25" t="s">
        <v>171</v>
      </c>
      <c r="D41" s="26">
        <f>SUM(D42:D45)</f>
        <v>0</v>
      </c>
    </row>
    <row r="42" spans="1:5" ht="15" thickBot="1" x14ac:dyDescent="0.35">
      <c r="A42" s="27" t="s">
        <v>172</v>
      </c>
      <c r="B42" s="34">
        <f>'5- Tableau financier adapté'!B31</f>
        <v>0</v>
      </c>
      <c r="C42" s="31" t="s">
        <v>173</v>
      </c>
      <c r="D42" s="34">
        <f>'5- Tableau financier adapté'!D31</f>
        <v>0</v>
      </c>
    </row>
    <row r="43" spans="1:5" ht="28.2" thickBot="1" x14ac:dyDescent="0.35">
      <c r="A43" s="27" t="s">
        <v>174</v>
      </c>
      <c r="B43" s="34">
        <f>'5- Tableau financier adapté'!B32</f>
        <v>0</v>
      </c>
      <c r="C43" s="31" t="s">
        <v>130</v>
      </c>
      <c r="D43" s="34">
        <f>'5- Tableau financier adapté'!D32</f>
        <v>0</v>
      </c>
    </row>
    <row r="44" spans="1:5" ht="15" thickBot="1" x14ac:dyDescent="0.35">
      <c r="A44" s="27" t="s">
        <v>131</v>
      </c>
      <c r="B44" s="34">
        <f>'5- Tableau financier adapté'!B33</f>
        <v>0</v>
      </c>
      <c r="C44" s="31" t="s">
        <v>132</v>
      </c>
      <c r="D44" s="34">
        <f>'5- Tableau financier adapté'!D33</f>
        <v>0</v>
      </c>
    </row>
    <row r="45" spans="1:5" ht="15" thickBot="1" x14ac:dyDescent="0.35">
      <c r="A45" s="27" t="s">
        <v>175</v>
      </c>
      <c r="B45" s="34">
        <f>'5- Tableau financier adapté'!B34</f>
        <v>0</v>
      </c>
      <c r="C45" s="31"/>
      <c r="D45" s="34"/>
    </row>
    <row r="46" spans="1:5" ht="34.5" customHeight="1" thickBot="1" x14ac:dyDescent="0.35">
      <c r="A46" s="55" t="s">
        <v>134</v>
      </c>
      <c r="B46" s="56">
        <f>B41</f>
        <v>0</v>
      </c>
      <c r="C46" s="57" t="s">
        <v>134</v>
      </c>
      <c r="D46" s="56">
        <f>D41</f>
        <v>0</v>
      </c>
    </row>
  </sheetData>
  <sheetProtection sheet="1" objects="1" scenarios="1"/>
  <mergeCells count="7">
    <mergeCell ref="A40:D40"/>
    <mergeCell ref="A1:D1"/>
    <mergeCell ref="A5:B5"/>
    <mergeCell ref="C5:D5"/>
    <mergeCell ref="E10:E18"/>
    <mergeCell ref="A35:B35"/>
    <mergeCell ref="C35:D3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46EF-44CE-47A0-AE69-35B5817973A6}">
  <dimension ref="A1:C16"/>
  <sheetViews>
    <sheetView workbookViewId="0">
      <selection activeCell="D3" sqref="D3"/>
    </sheetView>
  </sheetViews>
  <sheetFormatPr baseColWidth="10" defaultColWidth="34.5546875" defaultRowHeight="14.4" x14ac:dyDescent="0.3"/>
  <cols>
    <col min="1" max="1" width="31.21875" customWidth="1"/>
    <col min="2" max="2" width="48.88671875" customWidth="1"/>
    <col min="3" max="3" width="46" customWidth="1"/>
  </cols>
  <sheetData>
    <row r="1" spans="1:3" ht="57.6" customHeight="1" x14ac:dyDescent="0.3">
      <c r="B1" s="138" t="s">
        <v>253</v>
      </c>
      <c r="C1" s="138"/>
    </row>
    <row r="2" spans="1:3" x14ac:dyDescent="0.3">
      <c r="A2" s="7" t="s">
        <v>1</v>
      </c>
      <c r="B2" s="7" t="s">
        <v>2</v>
      </c>
      <c r="C2" s="8" t="s">
        <v>224</v>
      </c>
    </row>
    <row r="3" spans="1:3" ht="31.2" customHeight="1" x14ac:dyDescent="0.3">
      <c r="A3" s="9" t="s">
        <v>225</v>
      </c>
      <c r="B3" s="9">
        <f>'2- Description du projet'!B3</f>
        <v>0</v>
      </c>
      <c r="C3" s="10" t="s">
        <v>226</v>
      </c>
    </row>
    <row r="4" spans="1:3" ht="31.2" customHeight="1" x14ac:dyDescent="0.3">
      <c r="A4" s="9" t="s">
        <v>227</v>
      </c>
      <c r="B4" s="9"/>
      <c r="C4" s="10" t="s">
        <v>228</v>
      </c>
    </row>
    <row r="5" spans="1:3" ht="31.2" customHeight="1" x14ac:dyDescent="0.3">
      <c r="A5" s="9" t="s">
        <v>229</v>
      </c>
      <c r="B5" s="9"/>
      <c r="C5" s="10" t="s">
        <v>230</v>
      </c>
    </row>
    <row r="6" spans="1:3" ht="31.2" customHeight="1" x14ac:dyDescent="0.3">
      <c r="A6" s="9" t="s">
        <v>231</v>
      </c>
      <c r="B6" s="9"/>
      <c r="C6" s="10" t="s">
        <v>232</v>
      </c>
    </row>
    <row r="7" spans="1:3" ht="31.2" customHeight="1" x14ac:dyDescent="0.3">
      <c r="A7" s="9" t="s">
        <v>233</v>
      </c>
      <c r="B7" s="9"/>
      <c r="C7" s="10" t="s">
        <v>234</v>
      </c>
    </row>
    <row r="8" spans="1:3" ht="31.2" customHeight="1" x14ac:dyDescent="0.3">
      <c r="A8" s="9" t="s">
        <v>235</v>
      </c>
      <c r="B8" s="9"/>
      <c r="C8" s="10" t="s">
        <v>236</v>
      </c>
    </row>
    <row r="9" spans="1:3" ht="31.2" customHeight="1" x14ac:dyDescent="0.3">
      <c r="A9" s="9" t="s">
        <v>237</v>
      </c>
      <c r="B9" s="9"/>
      <c r="C9" s="10" t="s">
        <v>238</v>
      </c>
    </row>
    <row r="10" spans="1:3" ht="31.2" customHeight="1" x14ac:dyDescent="0.3">
      <c r="A10" s="9" t="s">
        <v>239</v>
      </c>
      <c r="B10" s="9"/>
      <c r="C10" s="10" t="s">
        <v>240</v>
      </c>
    </row>
    <row r="11" spans="1:3" ht="31.2" customHeight="1" x14ac:dyDescent="0.3">
      <c r="A11" s="9" t="s">
        <v>241</v>
      </c>
      <c r="B11" s="9"/>
      <c r="C11" s="10" t="s">
        <v>242</v>
      </c>
    </row>
    <row r="12" spans="1:3" ht="31.2" customHeight="1" x14ac:dyDescent="0.3">
      <c r="A12" s="9" t="s">
        <v>243</v>
      </c>
      <c r="B12" s="9"/>
      <c r="C12" s="10" t="s">
        <v>244</v>
      </c>
    </row>
    <row r="13" spans="1:3" ht="31.2" customHeight="1" x14ac:dyDescent="0.3">
      <c r="A13" s="9" t="s">
        <v>245</v>
      </c>
      <c r="B13" s="9"/>
      <c r="C13" s="10" t="s">
        <v>246</v>
      </c>
    </row>
    <row r="14" spans="1:3" ht="31.2" customHeight="1" x14ac:dyDescent="0.3">
      <c r="A14" s="9" t="s">
        <v>247</v>
      </c>
      <c r="B14" s="9"/>
      <c r="C14" s="10" t="s">
        <v>248</v>
      </c>
    </row>
    <row r="15" spans="1:3" ht="31.2" customHeight="1" x14ac:dyDescent="0.3">
      <c r="A15" s="9" t="s">
        <v>249</v>
      </c>
      <c r="B15" s="9"/>
      <c r="C15" s="10" t="s">
        <v>250</v>
      </c>
    </row>
    <row r="16" spans="1:3" ht="31.2" customHeight="1" x14ac:dyDescent="0.3">
      <c r="A16" s="9" t="s">
        <v>251</v>
      </c>
      <c r="B16" s="9"/>
      <c r="C16" s="10" t="s">
        <v>252</v>
      </c>
    </row>
  </sheetData>
  <mergeCells count="1">
    <mergeCell ref="B1:C1"/>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Page d'accueil</vt:lpstr>
      <vt:lpstr>1- Infos générales</vt:lpstr>
      <vt:lpstr>2- Description du projet</vt:lpstr>
      <vt:lpstr>3- Argumentaire</vt:lpstr>
      <vt:lpstr>4- Valorisations RH</vt:lpstr>
      <vt:lpstr>5- Tableau financier adapté</vt:lpstr>
      <vt:lpstr>6- Tableau financier CompteAsso</vt:lpstr>
      <vt:lpstr>7- Bilan 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JEZEQUEL PIERRE (LIGUE BRETAGNE)</cp:lastModifiedBy>
  <dcterms:created xsi:type="dcterms:W3CDTF">2025-10-10T14:07:11Z</dcterms:created>
  <dcterms:modified xsi:type="dcterms:W3CDTF">2025-10-14T08:41:46Z</dcterms:modified>
</cp:coreProperties>
</file>