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rct\Bureau\FORMATION\"/>
    </mc:Choice>
  </mc:AlternateContent>
  <bookViews>
    <workbookView xWindow="0" yWindow="0" windowWidth="28800" windowHeight="11856"/>
  </bookViews>
  <sheets>
    <sheet name="ACCUEIL" sheetId="4" r:id="rId1"/>
    <sheet name="BP" sheetId="1" r:id="rId2"/>
    <sheet name="Suiv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3" l="1"/>
  <c r="C17" i="3"/>
  <c r="I33" i="1" l="1"/>
  <c r="I32" i="1"/>
  <c r="J32" i="1" s="1"/>
  <c r="I31" i="1"/>
  <c r="J31" i="1" s="1"/>
  <c r="I29" i="1"/>
  <c r="J29" i="1" s="1"/>
  <c r="I28" i="1"/>
  <c r="I27" i="1"/>
  <c r="I26" i="1"/>
  <c r="J26" i="1" s="1"/>
  <c r="I25" i="1"/>
  <c r="J25" i="1" s="1"/>
  <c r="I24" i="1"/>
  <c r="J24" i="1" s="1"/>
  <c r="I23" i="1"/>
  <c r="J23" i="1" s="1"/>
  <c r="I20" i="1"/>
  <c r="I19" i="1"/>
  <c r="I18" i="1" s="1"/>
  <c r="J18" i="1" s="1"/>
  <c r="I17" i="1"/>
  <c r="J17" i="1" s="1"/>
  <c r="I15" i="1"/>
  <c r="J15" i="1" s="1"/>
  <c r="I14" i="1"/>
  <c r="I12" i="1" s="1"/>
  <c r="I13" i="1"/>
  <c r="L34" i="1"/>
  <c r="K34" i="1"/>
  <c r="L30" i="1"/>
  <c r="K30" i="1"/>
  <c r="L22" i="1"/>
  <c r="K22" i="1"/>
  <c r="L18" i="1"/>
  <c r="L6" i="1" s="1"/>
  <c r="K18" i="1"/>
  <c r="L16" i="1"/>
  <c r="K16" i="1"/>
  <c r="J16" i="1" s="1"/>
  <c r="L12" i="1"/>
  <c r="K12" i="1"/>
  <c r="L7" i="1"/>
  <c r="K7" i="1"/>
  <c r="I16" i="1"/>
  <c r="I11" i="1"/>
  <c r="J11" i="1" s="1"/>
  <c r="I8" i="1"/>
  <c r="J8" i="1" s="1"/>
  <c r="I34" i="1"/>
  <c r="C48" i="1"/>
  <c r="C47" i="1" s="1"/>
  <c r="D47" i="1" s="1"/>
  <c r="C46" i="1"/>
  <c r="D46" i="1" s="1"/>
  <c r="C45" i="1"/>
  <c r="D45" i="1" s="1"/>
  <c r="C44" i="1"/>
  <c r="D44" i="1" s="1"/>
  <c r="C41" i="1"/>
  <c r="C40" i="1"/>
  <c r="D40" i="1" s="1"/>
  <c r="C38" i="1"/>
  <c r="D38" i="1" s="1"/>
  <c r="C37" i="1"/>
  <c r="D37" i="1" s="1"/>
  <c r="C36" i="1"/>
  <c r="D36" i="1" s="1"/>
  <c r="C35" i="1"/>
  <c r="D35" i="1" s="1"/>
  <c r="C34" i="1"/>
  <c r="C33" i="1"/>
  <c r="D33" i="1" s="1"/>
  <c r="C32" i="1"/>
  <c r="C31" i="1"/>
  <c r="C30" i="1" s="1"/>
  <c r="J55" i="1"/>
  <c r="J54" i="1"/>
  <c r="J53" i="1"/>
  <c r="J52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28" i="1"/>
  <c r="J27" i="1"/>
  <c r="J21" i="1"/>
  <c r="J20" i="1"/>
  <c r="J19" i="1"/>
  <c r="J13" i="1"/>
  <c r="F6" i="1"/>
  <c r="E6" i="1"/>
  <c r="D15" i="1"/>
  <c r="D21" i="1"/>
  <c r="D31" i="1"/>
  <c r="D32" i="1"/>
  <c r="D34" i="1"/>
  <c r="D41" i="1"/>
  <c r="D42" i="1"/>
  <c r="D48" i="1"/>
  <c r="D49" i="1"/>
  <c r="D50" i="1"/>
  <c r="D52" i="1"/>
  <c r="D53" i="1"/>
  <c r="D54" i="1"/>
  <c r="D55" i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E22" i="1"/>
  <c r="F22" i="1"/>
  <c r="F12" i="1"/>
  <c r="E12" i="1"/>
  <c r="E7" i="1"/>
  <c r="C20" i="1"/>
  <c r="D20" i="1" s="1"/>
  <c r="C19" i="1"/>
  <c r="D19" i="1" s="1"/>
  <c r="C18" i="1"/>
  <c r="D18" i="1" s="1"/>
  <c r="C17" i="1"/>
  <c r="D17" i="1" s="1"/>
  <c r="C16" i="1"/>
  <c r="D16" i="1" s="1"/>
  <c r="C14" i="1"/>
  <c r="D14" i="1" s="1"/>
  <c r="C13" i="1"/>
  <c r="D13" i="1" s="1"/>
  <c r="C11" i="1"/>
  <c r="D11" i="1" s="1"/>
  <c r="C10" i="1"/>
  <c r="D10" i="1" s="1"/>
  <c r="C9" i="1"/>
  <c r="D9" i="1" s="1"/>
  <c r="G105" i="3"/>
  <c r="G100" i="3"/>
  <c r="G95" i="3"/>
  <c r="G89" i="3"/>
  <c r="G84" i="3"/>
  <c r="G79" i="3"/>
  <c r="G74" i="3"/>
  <c r="G69" i="3"/>
  <c r="G63" i="3"/>
  <c r="C22" i="1" l="1"/>
  <c r="D22" i="1" s="1"/>
  <c r="C43" i="1"/>
  <c r="J14" i="1"/>
  <c r="C39" i="1"/>
  <c r="J12" i="1"/>
  <c r="K6" i="1"/>
  <c r="C12" i="1"/>
  <c r="D12" i="1" s="1"/>
  <c r="C165" i="3"/>
  <c r="C160" i="3"/>
  <c r="C155" i="3"/>
  <c r="C150" i="3"/>
  <c r="C145" i="3"/>
  <c r="C140" i="3"/>
  <c r="C134" i="3"/>
  <c r="C129" i="3"/>
  <c r="C124" i="3"/>
  <c r="C114" i="3"/>
  <c r="C109" i="3"/>
  <c r="C104" i="3"/>
  <c r="C99" i="3"/>
  <c r="C94" i="3"/>
  <c r="C88" i="3"/>
  <c r="C83" i="3"/>
  <c r="C78" i="3"/>
  <c r="C68" i="3"/>
  <c r="C63" i="3"/>
  <c r="G58" i="3"/>
  <c r="G53" i="3"/>
  <c r="G48" i="3"/>
  <c r="G43" i="3"/>
  <c r="G38" i="3"/>
  <c r="G32" i="3"/>
  <c r="G27" i="3"/>
  <c r="G22" i="3"/>
  <c r="G17" i="3"/>
  <c r="I10" i="1" s="1"/>
  <c r="G12" i="3"/>
  <c r="I9" i="1" s="1"/>
  <c r="J9" i="1" s="1"/>
  <c r="G7" i="3"/>
  <c r="C58" i="3"/>
  <c r="C53" i="3"/>
  <c r="C48" i="3"/>
  <c r="C43" i="3"/>
  <c r="C38" i="3"/>
  <c r="C32" i="3"/>
  <c r="C27" i="3"/>
  <c r="C22" i="3"/>
  <c r="C12" i="3"/>
  <c r="C7" i="3"/>
  <c r="C8" i="1" s="1"/>
  <c r="J10" i="1" l="1"/>
  <c r="I7" i="1"/>
  <c r="C7" i="1"/>
  <c r="C6" i="1" s="1"/>
  <c r="D8" i="1"/>
  <c r="L63" i="1"/>
  <c r="I63" i="1"/>
  <c r="F63" i="1"/>
  <c r="C63" i="1"/>
  <c r="F43" i="1"/>
  <c r="D43" i="1"/>
  <c r="F39" i="1"/>
  <c r="D39" i="1"/>
  <c r="I30" i="1"/>
  <c r="J30" i="1" s="1"/>
  <c r="F30" i="1"/>
  <c r="D30" i="1"/>
  <c r="I22" i="1"/>
  <c r="J22" i="1" s="1"/>
  <c r="L51" i="1"/>
  <c r="L57" i="1" s="1"/>
  <c r="F51" i="1"/>
  <c r="F57" i="1" s="1"/>
  <c r="J7" i="1" l="1"/>
  <c r="I6" i="1"/>
  <c r="J6" i="1" s="1"/>
  <c r="D7" i="1"/>
  <c r="L58" i="1"/>
  <c r="L59" i="1" s="1"/>
  <c r="F58" i="1"/>
  <c r="F59" i="1" s="1"/>
  <c r="I51" i="1" l="1"/>
  <c r="I57" i="1" s="1"/>
  <c r="D6" i="1"/>
  <c r="C51" i="1"/>
  <c r="J51" i="1" l="1"/>
  <c r="C57" i="1"/>
  <c r="D51" i="1"/>
  <c r="I58" i="1" l="1"/>
  <c r="I59" i="1" s="1"/>
  <c r="C58" i="1"/>
  <c r="C59" i="1" s="1"/>
</calcChain>
</file>

<file path=xl/sharedStrings.xml><?xml version="1.0" encoding="utf-8"?>
<sst xmlns="http://schemas.openxmlformats.org/spreadsheetml/2006/main" count="167" uniqueCount="108">
  <si>
    <t>Budget prévisionnel</t>
  </si>
  <si>
    <t>NOM DE L'ASSOCIATION</t>
  </si>
  <si>
    <t xml:space="preserve">CHARGES </t>
  </si>
  <si>
    <t>PRODUITS</t>
  </si>
  <si>
    <t>Réalisé</t>
  </si>
  <si>
    <t>BP N</t>
  </si>
  <si>
    <t>Exercice n-1</t>
  </si>
  <si>
    <t>ACHATS</t>
  </si>
  <si>
    <t>VENTES ET PRESTAT. DE SERVICES</t>
  </si>
  <si>
    <t>Achats de marchandises et appr.</t>
  </si>
  <si>
    <t>Participations</t>
  </si>
  <si>
    <t>Combustibles et énergie</t>
  </si>
  <si>
    <t>Participations des usagers et familles</t>
  </si>
  <si>
    <t>Pharmacie</t>
  </si>
  <si>
    <t>Participations aux manifestations</t>
  </si>
  <si>
    <t>Alimentation</t>
  </si>
  <si>
    <t xml:space="preserve">Participations autres </t>
  </si>
  <si>
    <t>Repas</t>
  </si>
  <si>
    <t>Participations aux Animations</t>
  </si>
  <si>
    <t xml:space="preserve">Autres achats </t>
  </si>
  <si>
    <t>Prestations journalières</t>
  </si>
  <si>
    <t xml:space="preserve">Prestations animation </t>
  </si>
  <si>
    <t xml:space="preserve">Prestations CAF </t>
  </si>
  <si>
    <t xml:space="preserve">Prestations autres </t>
  </si>
  <si>
    <t>Prestations Ville</t>
  </si>
  <si>
    <t>Prestations Conseil Départemental</t>
  </si>
  <si>
    <t>Fournitures entret. et Pt équipement</t>
  </si>
  <si>
    <t>Fournitures administratives</t>
  </si>
  <si>
    <t xml:space="preserve">Carburant </t>
  </si>
  <si>
    <t xml:space="preserve">Ventes et produits annexes </t>
  </si>
  <si>
    <t>Fournitures Pédagogiques</t>
  </si>
  <si>
    <t>Ventes boissons, march.</t>
  </si>
  <si>
    <t xml:space="preserve">Achats de marchandises et Boissons </t>
  </si>
  <si>
    <t xml:space="preserve">Produits des activités annexes </t>
  </si>
  <si>
    <t>SERVICES EXTERIEURS</t>
  </si>
  <si>
    <t>SUBVENTIONS D'EXPLOITATION</t>
  </si>
  <si>
    <t>Subv. fonctionnement Ville</t>
  </si>
  <si>
    <t>Location matériel</t>
  </si>
  <si>
    <t xml:space="preserve">Subventions sur projets </t>
  </si>
  <si>
    <t>Entretien réparation</t>
  </si>
  <si>
    <t xml:space="preserve">Autres subventions sur projets </t>
  </si>
  <si>
    <t>Maintenance matériel et informatique</t>
  </si>
  <si>
    <t xml:space="preserve">Assurance </t>
  </si>
  <si>
    <t>Documentation et Abonnements</t>
  </si>
  <si>
    <t>Subventions sur projets DEPT</t>
  </si>
  <si>
    <t xml:space="preserve">Autres Prestations externes </t>
  </si>
  <si>
    <t>Autres subventions</t>
  </si>
  <si>
    <t>AUTRES SERVICES EXTERIEURS</t>
  </si>
  <si>
    <t xml:space="preserve">AUTRES PRODUITS </t>
  </si>
  <si>
    <t>Honoraires et personnel extérieur</t>
  </si>
  <si>
    <t>Cotisations</t>
  </si>
  <si>
    <t>Information publication</t>
  </si>
  <si>
    <t xml:space="preserve">Autres produits </t>
  </si>
  <si>
    <t xml:space="preserve">Transport usagers </t>
  </si>
  <si>
    <t>Déplacements, missions et réception</t>
  </si>
  <si>
    <t>REPRISES, (sur prov, report ress.)</t>
  </si>
  <si>
    <t>Affranchissements</t>
  </si>
  <si>
    <t>Téléphone - internet</t>
  </si>
  <si>
    <t xml:space="preserve"> TRANSFERTS DE CHARGES</t>
  </si>
  <si>
    <t xml:space="preserve">Autres Services bancaires </t>
  </si>
  <si>
    <t xml:space="preserve">Cotisations et services divers </t>
  </si>
  <si>
    <t xml:space="preserve">Impôts et taxes </t>
  </si>
  <si>
    <t xml:space="preserve">Taxes sur Salaires </t>
  </si>
  <si>
    <t>Part. formation professionnelle continue</t>
  </si>
  <si>
    <t>CHARGES DE PERSONNEL</t>
  </si>
  <si>
    <t xml:space="preserve">Salaires </t>
  </si>
  <si>
    <t xml:space="preserve">Charges sociales </t>
  </si>
  <si>
    <t>Autres (av. divers, aide à la formation)</t>
  </si>
  <si>
    <t xml:space="preserve">AUTRES CHARGES </t>
  </si>
  <si>
    <t>Dot. Am. Prov. et Eng. à réaliser</t>
  </si>
  <si>
    <t>CHARGES D EXPLOITATION</t>
  </si>
  <si>
    <t>PRODUITS D EXPLOITATION</t>
  </si>
  <si>
    <t>CHARGES FINANCIERES</t>
  </si>
  <si>
    <t>PRODUITS FINANCIERS</t>
  </si>
  <si>
    <t>CHARGES EXCEPTIONNELLES</t>
  </si>
  <si>
    <t>PRODUITS EXCEPTIONNELS</t>
  </si>
  <si>
    <t xml:space="preserve">TOTAL CHARGES </t>
  </si>
  <si>
    <t xml:space="preserve">TOTAL PRODUITS </t>
  </si>
  <si>
    <t xml:space="preserve">Excédent </t>
  </si>
  <si>
    <t xml:space="preserve">Déficit </t>
  </si>
  <si>
    <t>TOTAL GENERAL</t>
  </si>
  <si>
    <t xml:space="preserve">Evaluation des contributions volontaires </t>
  </si>
  <si>
    <t xml:space="preserve">charges </t>
  </si>
  <si>
    <t xml:space="preserve">produits </t>
  </si>
  <si>
    <t xml:space="preserve">Secours en nature </t>
  </si>
  <si>
    <t xml:space="preserve">Valorisation du Bénévolat </t>
  </si>
  <si>
    <t xml:space="preserve">Mise à dispo. gratuite de biens et services </t>
  </si>
  <si>
    <t xml:space="preserve">Prestations en nature </t>
  </si>
  <si>
    <t xml:space="preserve">Personnel bénévole </t>
  </si>
  <si>
    <t xml:space="preserve">Dons en nature </t>
  </si>
  <si>
    <t>Dépense</t>
  </si>
  <si>
    <t xml:space="preserve">Date </t>
  </si>
  <si>
    <t>Montant</t>
  </si>
  <si>
    <t>Recette</t>
  </si>
  <si>
    <t xml:space="preserve">Location hébergement </t>
  </si>
  <si>
    <t>Autres charges</t>
  </si>
  <si>
    <t>Dons Manuels / Mécénats</t>
  </si>
  <si>
    <t>Sponsoring/Partenariats</t>
  </si>
  <si>
    <t>Partenariats</t>
  </si>
  <si>
    <t>Subventions sur projets ANS</t>
  </si>
  <si>
    <t>Subventions sur projets Régions</t>
  </si>
  <si>
    <t>Location hébergement</t>
  </si>
  <si>
    <t>% Consommé</t>
  </si>
  <si>
    <t>Budget prévisionnel - Nom de l'association</t>
  </si>
  <si>
    <t>BUDGET PREVISIONNEL</t>
  </si>
  <si>
    <t>SUIVI BUDGETAIRE</t>
  </si>
  <si>
    <t>Accueil</t>
  </si>
  <si>
    <t>Suvi budgétaire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</si>
</sst>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_-* #,##0\ _F_-;\-* #,##0\ _F_-;_-* &quot;-&quot;??\ _F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sz val="16"/>
      <name val="FFHand"/>
      <charset val="238"/>
    </font>
    <font>
      <sz val="11"/>
      <name val="Parka Black"/>
      <family val="3"/>
    </font>
    <font>
      <b/>
      <sz val="16"/>
      <color indexed="9"/>
      <name val="Parka Regular"/>
      <family val="3"/>
    </font>
    <font>
      <sz val="11"/>
      <name val="Parka Regular"/>
      <family val="3"/>
    </font>
    <font>
      <b/>
      <sz val="11"/>
      <color indexed="9"/>
      <name val="Parka Regular"/>
      <family val="3"/>
    </font>
    <font>
      <b/>
      <sz val="12"/>
      <name val="Parka Regular"/>
      <family val="3"/>
    </font>
    <font>
      <b/>
      <sz val="14"/>
      <color indexed="9"/>
      <name val="Parka Regular"/>
      <family val="3"/>
    </font>
    <font>
      <b/>
      <sz val="14"/>
      <name val="Parka Regular"/>
      <family val="3"/>
    </font>
    <font>
      <b/>
      <sz val="11"/>
      <name val="Parka Regular"/>
      <family val="3"/>
    </font>
    <font>
      <sz val="12"/>
      <name val="Parka Regular"/>
      <family val="3"/>
    </font>
    <font>
      <sz val="14"/>
      <name val="Parka Regular"/>
      <family val="3"/>
    </font>
    <font>
      <i/>
      <sz val="14"/>
      <name val="Parka Regular"/>
      <family val="3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.5"/>
      <color rgb="FF0D0D0D"/>
      <name val="Parka Regular"/>
      <family val="3"/>
    </font>
    <font>
      <sz val="8.5"/>
      <name val="Parka Regular"/>
      <family val="3"/>
    </font>
    <font>
      <b/>
      <sz val="8.5"/>
      <name val="Parka Regular"/>
      <family val="3"/>
    </font>
    <font>
      <b/>
      <sz val="8.5"/>
      <color rgb="FF2F2F2F"/>
      <name val="Parka Regular"/>
      <family val="3"/>
    </font>
    <font>
      <b/>
      <sz val="8.5"/>
      <color rgb="FF000000"/>
      <name val="Parka Regular"/>
      <family val="3"/>
    </font>
    <font>
      <u/>
      <sz val="11"/>
      <color theme="10"/>
      <name val="Calibri"/>
      <family val="2"/>
      <scheme val="minor"/>
    </font>
    <font>
      <u/>
      <sz val="16"/>
      <color theme="0"/>
      <name val="Parka Regular"/>
      <family val="3"/>
    </font>
    <font>
      <sz val="11"/>
      <color theme="1"/>
      <name val="Parka Regular"/>
      <family val="3"/>
    </font>
    <font>
      <b/>
      <sz val="11"/>
      <color theme="0"/>
      <name val="Parka Regular"/>
      <family val="3"/>
    </font>
    <font>
      <u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EC6C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B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07">
    <xf numFmtId="0" fontId="0" fillId="0" borderId="0" xfId="0"/>
    <xf numFmtId="0" fontId="2" fillId="0" borderId="0" xfId="1" applyFont="1" applyFill="1" applyAlignment="1">
      <alignment horizontal="centerContinuous" vertical="center"/>
    </xf>
    <xf numFmtId="3" fontId="2" fillId="0" borderId="0" xfId="1" applyNumberFormat="1" applyFont="1" applyFill="1" applyAlignment="1">
      <alignment horizontal="centerContinuous" vertical="center"/>
    </xf>
    <xf numFmtId="1" fontId="2" fillId="0" borderId="0" xfId="1" applyNumberFormat="1" applyFont="1" applyFill="1" applyAlignment="1">
      <alignment horizontal="centerContinuous" vertical="center"/>
    </xf>
    <xf numFmtId="1" fontId="6" fillId="0" borderId="7" xfId="1" applyNumberFormat="1" applyFont="1" applyFill="1" applyBorder="1"/>
    <xf numFmtId="0" fontId="7" fillId="0" borderId="8" xfId="1" applyFont="1" applyFill="1" applyBorder="1" applyAlignment="1">
      <alignment horizontal="centerContinuous" vertical="center"/>
    </xf>
    <xf numFmtId="0" fontId="8" fillId="0" borderId="9" xfId="1" applyFont="1" applyFill="1" applyBorder="1" applyAlignment="1">
      <alignment horizontal="center" vertical="center" wrapText="1"/>
    </xf>
    <xf numFmtId="1" fontId="9" fillId="0" borderId="8" xfId="1" applyNumberFormat="1" applyFont="1" applyFill="1" applyBorder="1" applyAlignment="1">
      <alignment horizontal="centerContinuous" vertical="center"/>
    </xf>
    <xf numFmtId="0" fontId="9" fillId="0" borderId="8" xfId="1" applyFont="1" applyFill="1" applyBorder="1" applyAlignment="1">
      <alignment horizontal="centerContinuous" vertical="center"/>
    </xf>
    <xf numFmtId="1" fontId="10" fillId="3" borderId="7" xfId="2" applyNumberFormat="1" applyFont="1" applyFill="1" applyBorder="1" applyAlignment="1">
      <alignment vertical="center"/>
    </xf>
    <xf numFmtId="0" fontId="10" fillId="3" borderId="7" xfId="1" applyFont="1" applyFill="1" applyBorder="1" applyAlignment="1">
      <alignment vertical="center"/>
    </xf>
    <xf numFmtId="3" fontId="10" fillId="3" borderId="11" xfId="2" applyNumberFormat="1" applyFont="1" applyFill="1" applyBorder="1" applyAlignment="1">
      <alignment vertical="center"/>
    </xf>
    <xf numFmtId="1" fontId="10" fillId="3" borderId="3" xfId="2" applyNumberFormat="1" applyFont="1" applyFill="1" applyBorder="1" applyAlignment="1">
      <alignment vertical="center"/>
    </xf>
    <xf numFmtId="0" fontId="10" fillId="3" borderId="8" xfId="1" applyFont="1" applyFill="1" applyBorder="1" applyAlignment="1">
      <alignment vertical="center"/>
    </xf>
    <xf numFmtId="3" fontId="10" fillId="3" borderId="13" xfId="2" applyNumberFormat="1" applyFont="1" applyFill="1" applyBorder="1" applyAlignment="1">
      <alignment vertical="center"/>
    </xf>
    <xf numFmtId="1" fontId="11" fillId="0" borderId="14" xfId="2" applyNumberFormat="1" applyFont="1" applyFill="1" applyBorder="1" applyAlignment="1">
      <alignment vertical="center"/>
    </xf>
    <xf numFmtId="1" fontId="11" fillId="0" borderId="18" xfId="2" applyNumberFormat="1" applyFont="1" applyFill="1" applyBorder="1" applyAlignment="1">
      <alignment vertical="center"/>
    </xf>
    <xf numFmtId="3" fontId="11" fillId="0" borderId="20" xfId="2" applyNumberFormat="1" applyFont="1" applyFill="1" applyBorder="1" applyAlignment="1">
      <alignment vertical="center"/>
    </xf>
    <xf numFmtId="1" fontId="6" fillId="0" borderId="14" xfId="1" applyNumberFormat="1" applyFont="1" applyBorder="1"/>
    <xf numFmtId="0" fontId="12" fillId="0" borderId="14" xfId="1" applyFont="1" applyBorder="1"/>
    <xf numFmtId="1" fontId="6" fillId="0" borderId="18" xfId="2" applyNumberFormat="1" applyFont="1" applyBorder="1"/>
    <xf numFmtId="0" fontId="12" fillId="0" borderId="0" xfId="1" applyFont="1" applyBorder="1"/>
    <xf numFmtId="165" fontId="6" fillId="0" borderId="24" xfId="2" applyNumberFormat="1" applyFont="1" applyBorder="1"/>
    <xf numFmtId="1" fontId="6" fillId="0" borderId="9" xfId="1" applyNumberFormat="1" applyFont="1" applyBorder="1"/>
    <xf numFmtId="3" fontId="6" fillId="0" borderId="32" xfId="2" applyNumberFormat="1" applyFont="1" applyBorder="1"/>
    <xf numFmtId="0" fontId="10" fillId="3" borderId="1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12" fillId="0" borderId="0" xfId="3" applyFont="1" applyBorder="1" applyAlignment="1">
      <alignment vertical="center"/>
    </xf>
    <xf numFmtId="1" fontId="6" fillId="0" borderId="12" xfId="2" applyNumberFormat="1" applyFont="1" applyBorder="1"/>
    <xf numFmtId="165" fontId="6" fillId="0" borderId="36" xfId="2" applyNumberFormat="1" applyFont="1" applyBorder="1"/>
    <xf numFmtId="1" fontId="10" fillId="3" borderId="3" xfId="2" applyNumberFormat="1" applyFont="1" applyFill="1" applyBorder="1" applyAlignment="1">
      <alignment horizontal="right"/>
    </xf>
    <xf numFmtId="0" fontId="10" fillId="3" borderId="2" xfId="1" applyFont="1" applyFill="1" applyBorder="1"/>
    <xf numFmtId="0" fontId="11" fillId="0" borderId="14" xfId="1" applyFont="1" applyBorder="1"/>
    <xf numFmtId="0" fontId="6" fillId="0" borderId="14" xfId="1" applyFont="1" applyBorder="1"/>
    <xf numFmtId="1" fontId="13" fillId="0" borderId="18" xfId="2" applyNumberFormat="1" applyFont="1" applyBorder="1"/>
    <xf numFmtId="0" fontId="13" fillId="0" borderId="14" xfId="1" applyFont="1" applyBorder="1"/>
    <xf numFmtId="1" fontId="10" fillId="0" borderId="18" xfId="2" applyNumberFormat="1" applyFont="1" applyFill="1" applyBorder="1" applyAlignment="1">
      <alignment vertical="center"/>
    </xf>
    <xf numFmtId="0" fontId="13" fillId="0" borderId="14" xfId="1" applyFont="1" applyBorder="1" applyAlignment="1">
      <alignment vertical="center"/>
    </xf>
    <xf numFmtId="1" fontId="6" fillId="0" borderId="18" xfId="2" applyNumberFormat="1" applyFont="1" applyFill="1" applyBorder="1"/>
    <xf numFmtId="0" fontId="13" fillId="0" borderId="14" xfId="1" applyFont="1" applyFill="1" applyBorder="1" applyAlignment="1">
      <alignment vertical="center"/>
    </xf>
    <xf numFmtId="1" fontId="10" fillId="0" borderId="7" xfId="2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1" fontId="11" fillId="0" borderId="7" xfId="2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1" fontId="11" fillId="0" borderId="12" xfId="2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1" fontId="10" fillId="4" borderId="7" xfId="2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/>
    </xf>
    <xf numFmtId="1" fontId="10" fillId="4" borderId="8" xfId="2" applyNumberFormat="1" applyFont="1" applyFill="1" applyBorder="1" applyAlignment="1">
      <alignment vertical="center"/>
    </xf>
    <xf numFmtId="1" fontId="11" fillId="0" borderId="8" xfId="2" applyNumberFormat="1" applyFont="1" applyFill="1" applyBorder="1" applyAlignment="1">
      <alignment vertical="center"/>
    </xf>
    <xf numFmtId="1" fontId="6" fillId="0" borderId="10" xfId="1" applyNumberFormat="1" applyFont="1" applyFill="1" applyBorder="1" applyAlignment="1">
      <alignment vertical="center"/>
    </xf>
    <xf numFmtId="0" fontId="11" fillId="0" borderId="14" xfId="1" applyFont="1" applyFill="1" applyBorder="1" applyAlignment="1">
      <alignment vertical="center"/>
    </xf>
    <xf numFmtId="3" fontId="11" fillId="0" borderId="32" xfId="2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" fontId="13" fillId="3" borderId="10" xfId="1" applyNumberFormat="1" applyFont="1" applyFill="1" applyBorder="1"/>
    <xf numFmtId="0" fontId="10" fillId="3" borderId="2" xfId="1" applyFont="1" applyFill="1" applyBorder="1" applyAlignment="1">
      <alignment horizontal="left" vertical="center"/>
    </xf>
    <xf numFmtId="1" fontId="13" fillId="0" borderId="10" xfId="1" applyNumberFormat="1" applyFont="1" applyBorder="1"/>
    <xf numFmtId="0" fontId="14" fillId="0" borderId="1" xfId="1" applyFont="1" applyBorder="1" applyAlignment="1">
      <alignment vertical="center"/>
    </xf>
    <xf numFmtId="1" fontId="13" fillId="0" borderId="3" xfId="2" applyNumberFormat="1" applyFont="1" applyBorder="1"/>
    <xf numFmtId="0" fontId="14" fillId="0" borderId="2" xfId="1" applyFont="1" applyBorder="1" applyAlignment="1">
      <alignment horizontal="left" vertical="center"/>
    </xf>
    <xf numFmtId="1" fontId="13" fillId="3" borderId="7" xfId="1" applyNumberFormat="1" applyFont="1" applyFill="1" applyBorder="1"/>
    <xf numFmtId="1" fontId="10" fillId="3" borderId="12" xfId="2" applyNumberFormat="1" applyFont="1" applyFill="1" applyBorder="1" applyAlignment="1">
      <alignment vertical="center"/>
    </xf>
    <xf numFmtId="0" fontId="10" fillId="3" borderId="8" xfId="1" applyFont="1" applyFill="1" applyBorder="1" applyAlignment="1">
      <alignment horizontal="left" vertical="center"/>
    </xf>
    <xf numFmtId="0" fontId="6" fillId="0" borderId="0" xfId="1" applyFont="1" applyBorder="1"/>
    <xf numFmtId="3" fontId="6" fillId="0" borderId="0" xfId="1" applyNumberFormat="1" applyFont="1" applyBorder="1"/>
    <xf numFmtId="1" fontId="6" fillId="0" borderId="0" xfId="1" applyNumberFormat="1" applyFont="1" applyBorder="1"/>
    <xf numFmtId="3" fontId="6" fillId="0" borderId="18" xfId="1" applyNumberFormat="1" applyFont="1" applyBorder="1"/>
    <xf numFmtId="0" fontId="7" fillId="0" borderId="12" xfId="1" applyFont="1" applyFill="1" applyBorder="1" applyAlignment="1">
      <alignment horizontal="centerContinuous" vertical="center"/>
    </xf>
    <xf numFmtId="3" fontId="7" fillId="0" borderId="8" xfId="1" applyNumberFormat="1" applyFont="1" applyFill="1" applyBorder="1" applyAlignment="1">
      <alignment horizontal="centerContinuous" vertical="center"/>
    </xf>
    <xf numFmtId="1" fontId="7" fillId="0" borderId="8" xfId="1" applyNumberFormat="1" applyFont="1" applyFill="1" applyBorder="1" applyAlignment="1">
      <alignment horizontal="centerContinuous" vertical="center"/>
    </xf>
    <xf numFmtId="3" fontId="7" fillId="0" borderId="12" xfId="1" applyNumberFormat="1" applyFont="1" applyFill="1" applyBorder="1" applyAlignment="1">
      <alignment horizontal="centerContinuous" vertical="center"/>
    </xf>
    <xf numFmtId="165" fontId="10" fillId="3" borderId="34" xfId="2" applyNumberFormat="1" applyFont="1" applyFill="1" applyBorder="1" applyAlignment="1">
      <alignment vertical="center"/>
    </xf>
    <xf numFmtId="165" fontId="10" fillId="3" borderId="2" xfId="2" applyNumberFormat="1" applyFont="1" applyFill="1" applyBorder="1" applyAlignment="1">
      <alignment vertical="center"/>
    </xf>
    <xf numFmtId="165" fontId="10" fillId="3" borderId="13" xfId="2" applyNumberFormat="1" applyFont="1" applyFill="1" applyBorder="1" applyAlignment="1">
      <alignment vertical="center"/>
    </xf>
    <xf numFmtId="165" fontId="11" fillId="0" borderId="20" xfId="2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5" fontId="11" fillId="0" borderId="39" xfId="2" applyNumberFormat="1" applyFont="1" applyFill="1" applyBorder="1" applyAlignment="1">
      <alignment vertical="center"/>
    </xf>
    <xf numFmtId="165" fontId="11" fillId="0" borderId="40" xfId="2" applyNumberFormat="1" applyFont="1" applyFill="1" applyBorder="1" applyAlignment="1">
      <alignment vertical="center"/>
    </xf>
    <xf numFmtId="165" fontId="6" fillId="0" borderId="25" xfId="2" applyNumberFormat="1" applyFont="1" applyBorder="1"/>
    <xf numFmtId="165" fontId="6" fillId="0" borderId="0" xfId="2" applyNumberFormat="1" applyFont="1" applyBorder="1"/>
    <xf numFmtId="3" fontId="6" fillId="0" borderId="24" xfId="2" applyNumberFormat="1" applyFont="1" applyBorder="1"/>
    <xf numFmtId="1" fontId="6" fillId="0" borderId="7" xfId="1" applyNumberFormat="1" applyFont="1" applyBorder="1"/>
    <xf numFmtId="0" fontId="12" fillId="0" borderId="7" xfId="1" applyFont="1" applyBorder="1"/>
    <xf numFmtId="165" fontId="6" fillId="0" borderId="37" xfId="2" applyNumberFormat="1" applyFont="1" applyBorder="1"/>
    <xf numFmtId="165" fontId="6" fillId="0" borderId="8" xfId="2" applyNumberFormat="1" applyFont="1" applyBorder="1"/>
    <xf numFmtId="3" fontId="6" fillId="0" borderId="38" xfId="2" applyNumberFormat="1" applyFont="1" applyBorder="1"/>
    <xf numFmtId="0" fontId="12" fillId="0" borderId="8" xfId="1" applyFont="1" applyBorder="1"/>
    <xf numFmtId="3" fontId="6" fillId="0" borderId="36" xfId="2" applyNumberFormat="1" applyFont="1" applyBorder="1"/>
    <xf numFmtId="0" fontId="17" fillId="0" borderId="10" xfId="0" applyFont="1" applyBorder="1" applyAlignment="1">
      <alignment vertical="center" wrapText="1"/>
    </xf>
    <xf numFmtId="14" fontId="18" fillId="0" borderId="10" xfId="0" applyNumberFormat="1" applyFont="1" applyBorder="1" applyAlignment="1">
      <alignment horizontal="center" vertical="center"/>
    </xf>
    <xf numFmtId="0" fontId="19" fillId="6" borderId="0" xfId="0" applyFont="1" applyFill="1" applyAlignment="1">
      <alignment horizontal="right" vertical="center" wrapText="1"/>
    </xf>
    <xf numFmtId="0" fontId="20" fillId="6" borderId="0" xfId="0" applyFont="1" applyFill="1" applyAlignment="1">
      <alignment horizontal="right" vertical="center" wrapText="1"/>
    </xf>
    <xf numFmtId="0" fontId="17" fillId="6" borderId="0" xfId="0" applyFont="1" applyFill="1" applyAlignment="1">
      <alignment horizontal="right" vertical="center" wrapText="1"/>
    </xf>
    <xf numFmtId="0" fontId="21" fillId="6" borderId="0" xfId="0" applyFont="1" applyFill="1" applyAlignment="1">
      <alignment horizontal="right" vertical="center" wrapText="1"/>
    </xf>
    <xf numFmtId="0" fontId="17" fillId="0" borderId="10" xfId="0" applyFont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right" vertical="center" wrapText="1"/>
    </xf>
    <xf numFmtId="0" fontId="20" fillId="6" borderId="1" xfId="0" applyFont="1" applyFill="1" applyBorder="1" applyAlignment="1">
      <alignment horizontal="right" vertical="center" wrapText="1"/>
    </xf>
    <xf numFmtId="0" fontId="12" fillId="0" borderId="0" xfId="3" applyFont="1" applyFill="1" applyBorder="1" applyAlignment="1">
      <alignment vertical="center"/>
    </xf>
    <xf numFmtId="0" fontId="19" fillId="6" borderId="1" xfId="0" applyFont="1" applyFill="1" applyBorder="1" applyAlignment="1">
      <alignment horizontal="right" vertical="center" wrapText="1"/>
    </xf>
    <xf numFmtId="0" fontId="19" fillId="6" borderId="2" xfId="0" applyFont="1" applyFill="1" applyBorder="1" applyAlignment="1">
      <alignment horizontal="right" vertical="center" wrapText="1"/>
    </xf>
    <xf numFmtId="44" fontId="6" fillId="0" borderId="21" xfId="2" applyNumberFormat="1" applyFont="1" applyBorder="1"/>
    <xf numFmtId="44" fontId="6" fillId="0" borderId="22" xfId="2" applyNumberFormat="1" applyFont="1" applyBorder="1"/>
    <xf numFmtId="44" fontId="6" fillId="0" borderId="23" xfId="2" applyNumberFormat="1" applyFont="1" applyBorder="1"/>
    <xf numFmtId="44" fontId="6" fillId="0" borderId="26" xfId="2" applyNumberFormat="1" applyFont="1" applyBorder="1"/>
    <xf numFmtId="44" fontId="6" fillId="0" borderId="27" xfId="2" applyNumberFormat="1" applyFont="1" applyBorder="1"/>
    <xf numFmtId="44" fontId="6" fillId="0" borderId="28" xfId="2" applyNumberFormat="1" applyFont="1" applyBorder="1"/>
    <xf numFmtId="44" fontId="6" fillId="0" borderId="31" xfId="2" applyNumberFormat="1" applyFont="1" applyBorder="1"/>
    <xf numFmtId="44" fontId="6" fillId="0" borderId="14" xfId="2" applyNumberFormat="1" applyFont="1" applyBorder="1"/>
    <xf numFmtId="44" fontId="6" fillId="0" borderId="32" xfId="2" applyNumberFormat="1" applyFont="1" applyBorder="1"/>
    <xf numFmtId="44" fontId="10" fillId="3" borderId="10" xfId="2" applyNumberFormat="1" applyFont="1" applyFill="1" applyBorder="1" applyAlignment="1">
      <alignment vertical="center"/>
    </xf>
    <xf numFmtId="44" fontId="10" fillId="3" borderId="1" xfId="2" applyNumberFormat="1" applyFont="1" applyFill="1" applyBorder="1" applyAlignment="1">
      <alignment vertical="center"/>
    </xf>
    <xf numFmtId="44" fontId="10" fillId="3" borderId="11" xfId="2" applyNumberFormat="1" applyFont="1" applyFill="1" applyBorder="1" applyAlignment="1">
      <alignment vertical="center"/>
    </xf>
    <xf numFmtId="44" fontId="6" fillId="0" borderId="15" xfId="2" applyNumberFormat="1" applyFont="1" applyBorder="1"/>
    <xf numFmtId="44" fontId="6" fillId="0" borderId="16" xfId="2" applyNumberFormat="1" applyFont="1" applyBorder="1"/>
    <xf numFmtId="44" fontId="6" fillId="0" borderId="17" xfId="2" applyNumberFormat="1" applyFont="1" applyBorder="1"/>
    <xf numFmtId="44" fontId="10" fillId="0" borderId="10" xfId="2" applyNumberFormat="1" applyFont="1" applyFill="1" applyBorder="1" applyAlignment="1">
      <alignment vertical="center"/>
    </xf>
    <xf numFmtId="44" fontId="10" fillId="0" borderId="1" xfId="2" applyNumberFormat="1" applyFont="1" applyFill="1" applyBorder="1" applyAlignment="1">
      <alignment vertical="center"/>
    </xf>
    <xf numFmtId="44" fontId="10" fillId="0" borderId="11" xfId="2" applyNumberFormat="1" applyFont="1" applyFill="1" applyBorder="1" applyAlignment="1">
      <alignment vertical="center"/>
    </xf>
    <xf numFmtId="44" fontId="11" fillId="0" borderId="10" xfId="2" applyNumberFormat="1" applyFont="1" applyFill="1" applyBorder="1" applyAlignment="1">
      <alignment vertical="center"/>
    </xf>
    <xf numFmtId="44" fontId="11" fillId="0" borderId="1" xfId="2" applyNumberFormat="1" applyFont="1" applyFill="1" applyBorder="1" applyAlignment="1">
      <alignment vertical="center"/>
    </xf>
    <xf numFmtId="44" fontId="11" fillId="0" borderId="11" xfId="2" applyNumberFormat="1" applyFont="1" applyFill="1" applyBorder="1" applyAlignment="1">
      <alignment vertical="center"/>
    </xf>
    <xf numFmtId="44" fontId="10" fillId="4" borderId="10" xfId="2" applyNumberFormat="1" applyFont="1" applyFill="1" applyBorder="1" applyAlignment="1">
      <alignment vertical="center"/>
    </xf>
    <xf numFmtId="44" fontId="10" fillId="4" borderId="1" xfId="2" applyNumberFormat="1" applyFont="1" applyFill="1" applyBorder="1" applyAlignment="1">
      <alignment vertical="center"/>
    </xf>
    <xf numFmtId="44" fontId="10" fillId="4" borderId="11" xfId="2" applyNumberFormat="1" applyFont="1" applyFill="1" applyBorder="1" applyAlignment="1">
      <alignment vertical="center"/>
    </xf>
    <xf numFmtId="44" fontId="11" fillId="0" borderId="31" xfId="2" applyNumberFormat="1" applyFont="1" applyFill="1" applyBorder="1" applyAlignment="1">
      <alignment vertical="center"/>
    </xf>
    <xf numFmtId="44" fontId="11" fillId="0" borderId="14" xfId="2" applyNumberFormat="1" applyFont="1" applyFill="1" applyBorder="1" applyAlignment="1">
      <alignment vertical="center"/>
    </xf>
    <xf numFmtId="44" fontId="11" fillId="0" borderId="32" xfId="2" applyNumberFormat="1" applyFont="1" applyFill="1" applyBorder="1" applyAlignment="1">
      <alignment vertical="center"/>
    </xf>
    <xf numFmtId="44" fontId="10" fillId="5" borderId="10" xfId="2" applyNumberFormat="1" applyFont="1" applyFill="1" applyBorder="1" applyAlignment="1">
      <alignment vertical="center"/>
    </xf>
    <xf numFmtId="44" fontId="10" fillId="0" borderId="10" xfId="2" applyNumberFormat="1" applyFont="1" applyBorder="1" applyAlignment="1">
      <alignment vertical="center"/>
    </xf>
    <xf numFmtId="44" fontId="10" fillId="3" borderId="7" xfId="2" applyNumberFormat="1" applyFont="1" applyFill="1" applyBorder="1" applyAlignment="1">
      <alignment vertical="center"/>
    </xf>
    <xf numFmtId="44" fontId="10" fillId="3" borderId="38" xfId="2" applyNumberFormat="1" applyFont="1" applyFill="1" applyBorder="1" applyAlignment="1">
      <alignment vertical="center"/>
    </xf>
    <xf numFmtId="44" fontId="10" fillId="3" borderId="9" xfId="2" applyNumberFormat="1" applyFont="1" applyFill="1" applyBorder="1" applyAlignment="1">
      <alignment vertical="center"/>
    </xf>
    <xf numFmtId="44" fontId="10" fillId="3" borderId="12" xfId="2" applyNumberFormat="1" applyFont="1" applyFill="1" applyBorder="1" applyAlignment="1">
      <alignment vertical="center"/>
    </xf>
    <xf numFmtId="44" fontId="10" fillId="3" borderId="13" xfId="2" applyNumberFormat="1" applyFont="1" applyFill="1" applyBorder="1" applyAlignment="1">
      <alignment vertical="center"/>
    </xf>
    <xf numFmtId="44" fontId="6" fillId="0" borderId="24" xfId="2" applyNumberFormat="1" applyFont="1" applyBorder="1"/>
    <xf numFmtId="44" fontId="6" fillId="0" borderId="25" xfId="2" applyNumberFormat="1" applyFont="1" applyBorder="1"/>
    <xf numFmtId="44" fontId="6" fillId="0" borderId="29" xfId="2" applyNumberFormat="1" applyFont="1" applyBorder="1"/>
    <xf numFmtId="44" fontId="6" fillId="0" borderId="30" xfId="2" applyNumberFormat="1" applyFont="1" applyBorder="1"/>
    <xf numFmtId="44" fontId="6" fillId="0" borderId="18" xfId="2" applyNumberFormat="1" applyFont="1" applyBorder="1"/>
    <xf numFmtId="44" fontId="6" fillId="0" borderId="33" xfId="2" applyNumberFormat="1" applyFont="1" applyBorder="1"/>
    <xf numFmtId="44" fontId="10" fillId="3" borderId="3" xfId="2" applyNumberFormat="1" applyFont="1" applyFill="1" applyBorder="1" applyAlignment="1">
      <alignment vertical="center"/>
    </xf>
    <xf numFmtId="44" fontId="10" fillId="3" borderId="34" xfId="2" applyNumberFormat="1" applyFont="1" applyFill="1" applyBorder="1" applyAlignment="1">
      <alignment vertical="center"/>
    </xf>
    <xf numFmtId="44" fontId="6" fillId="0" borderId="19" xfId="2" applyNumberFormat="1" applyFont="1" applyBorder="1"/>
    <xf numFmtId="44" fontId="6" fillId="0" borderId="20" xfId="2" applyNumberFormat="1" applyFont="1" applyBorder="1"/>
    <xf numFmtId="44" fontId="6" fillId="0" borderId="35" xfId="2" applyNumberFormat="1" applyFont="1" applyBorder="1"/>
    <xf numFmtId="44" fontId="6" fillId="0" borderId="36" xfId="2" applyNumberFormat="1" applyFont="1" applyBorder="1"/>
    <xf numFmtId="44" fontId="6" fillId="0" borderId="37" xfId="2" applyNumberFormat="1" applyFont="1" applyBorder="1"/>
    <xf numFmtId="44" fontId="11" fillId="3" borderId="10" xfId="2" applyNumberFormat="1" applyFont="1" applyFill="1" applyBorder="1"/>
    <xf numFmtId="44" fontId="11" fillId="3" borderId="3" xfId="2" applyNumberFormat="1" applyFont="1" applyFill="1" applyBorder="1"/>
    <xf numFmtId="44" fontId="11" fillId="3" borderId="34" xfId="2" applyNumberFormat="1" applyFont="1" applyFill="1" applyBorder="1"/>
    <xf numFmtId="44" fontId="13" fillId="0" borderId="31" xfId="2" applyNumberFormat="1" applyFont="1" applyBorder="1"/>
    <xf numFmtId="44" fontId="13" fillId="0" borderId="18" xfId="2" applyNumberFormat="1" applyFont="1" applyBorder="1"/>
    <xf numFmtId="44" fontId="13" fillId="0" borderId="31" xfId="2" applyNumberFormat="1" applyFont="1" applyBorder="1" applyAlignment="1">
      <alignment vertical="center"/>
    </xf>
    <xf numFmtId="44" fontId="13" fillId="0" borderId="18" xfId="2" applyNumberFormat="1" applyFont="1" applyBorder="1" applyAlignment="1">
      <alignment vertical="center"/>
    </xf>
    <xf numFmtId="44" fontId="13" fillId="0" borderId="31" xfId="2" applyNumberFormat="1" applyFont="1" applyFill="1" applyBorder="1" applyAlignment="1">
      <alignment vertical="center"/>
    </xf>
    <xf numFmtId="44" fontId="13" fillId="0" borderId="18" xfId="2" applyNumberFormat="1" applyFont="1" applyFill="1" applyBorder="1" applyAlignment="1">
      <alignment vertical="center"/>
    </xf>
    <xf numFmtId="44" fontId="6" fillId="0" borderId="31" xfId="2" applyNumberFormat="1" applyFont="1" applyFill="1" applyBorder="1" applyAlignment="1">
      <alignment vertical="center"/>
    </xf>
    <xf numFmtId="44" fontId="6" fillId="0" borderId="18" xfId="2" applyNumberFormat="1" applyFont="1" applyFill="1" applyBorder="1" applyAlignment="1">
      <alignment vertical="center"/>
    </xf>
    <xf numFmtId="44" fontId="10" fillId="4" borderId="3" xfId="2" applyNumberFormat="1" applyFont="1" applyFill="1" applyBorder="1" applyAlignment="1">
      <alignment vertical="center"/>
    </xf>
    <xf numFmtId="44" fontId="10" fillId="4" borderId="34" xfId="2" applyNumberFormat="1" applyFont="1" applyFill="1" applyBorder="1" applyAlignment="1">
      <alignment vertical="center"/>
    </xf>
    <xf numFmtId="44" fontId="11" fillId="0" borderId="3" xfId="2" applyNumberFormat="1" applyFont="1" applyFill="1" applyBorder="1" applyAlignment="1">
      <alignment vertical="center"/>
    </xf>
    <xf numFmtId="44" fontId="6" fillId="0" borderId="33" xfId="2" applyNumberFormat="1" applyFont="1" applyFill="1" applyBorder="1" applyAlignment="1">
      <alignment vertical="center"/>
    </xf>
    <xf numFmtId="1" fontId="11" fillId="7" borderId="14" xfId="2" applyNumberFormat="1" applyFont="1" applyFill="1" applyBorder="1" applyAlignment="1">
      <alignment vertical="center"/>
    </xf>
    <xf numFmtId="0" fontId="8" fillId="7" borderId="14" xfId="1" applyFont="1" applyFill="1" applyBorder="1" applyAlignment="1">
      <alignment vertical="center"/>
    </xf>
    <xf numFmtId="44" fontId="11" fillId="7" borderId="15" xfId="2" applyNumberFormat="1" applyFont="1" applyFill="1" applyBorder="1" applyAlignment="1">
      <alignment vertical="center"/>
    </xf>
    <xf numFmtId="44" fontId="11" fillId="7" borderId="16" xfId="2" applyNumberFormat="1" applyFont="1" applyFill="1" applyBorder="1" applyAlignment="1">
      <alignment vertical="center"/>
    </xf>
    <xf numFmtId="44" fontId="11" fillId="7" borderId="17" xfId="2" applyNumberFormat="1" applyFont="1" applyFill="1" applyBorder="1" applyAlignment="1">
      <alignment vertical="center"/>
    </xf>
    <xf numFmtId="1" fontId="11" fillId="7" borderId="18" xfId="2" applyNumberFormat="1" applyFont="1" applyFill="1" applyBorder="1" applyAlignment="1">
      <alignment vertical="center"/>
    </xf>
    <xf numFmtId="0" fontId="8" fillId="7" borderId="0" xfId="1" applyFont="1" applyFill="1" applyBorder="1" applyAlignment="1">
      <alignment vertical="center"/>
    </xf>
    <xf numFmtId="44" fontId="11" fillId="7" borderId="19" xfId="2" applyNumberFormat="1" applyFont="1" applyFill="1" applyBorder="1" applyAlignment="1">
      <alignment vertical="center"/>
    </xf>
    <xf numFmtId="44" fontId="11" fillId="7" borderId="20" xfId="2" applyNumberFormat="1" applyFont="1" applyFill="1" applyBorder="1" applyAlignment="1">
      <alignment vertical="center"/>
    </xf>
    <xf numFmtId="1" fontId="6" fillId="7" borderId="14" xfId="1" applyNumberFormat="1" applyFont="1" applyFill="1" applyBorder="1"/>
    <xf numFmtId="0" fontId="8" fillId="7" borderId="14" xfId="1" applyFont="1" applyFill="1" applyBorder="1"/>
    <xf numFmtId="44" fontId="6" fillId="7" borderId="22" xfId="2" applyNumberFormat="1" applyFont="1" applyFill="1" applyBorder="1"/>
    <xf numFmtId="1" fontId="6" fillId="7" borderId="18" xfId="2" applyNumberFormat="1" applyFont="1" applyFill="1" applyBorder="1"/>
    <xf numFmtId="0" fontId="8" fillId="7" borderId="0" xfId="1" applyFont="1" applyFill="1" applyBorder="1"/>
    <xf numFmtId="44" fontId="6" fillId="7" borderId="21" xfId="2" applyNumberFormat="1" applyFont="1" applyFill="1" applyBorder="1"/>
    <xf numFmtId="44" fontId="6" fillId="7" borderId="24" xfId="2" applyNumberFormat="1" applyFont="1" applyFill="1" applyBorder="1"/>
    <xf numFmtId="44" fontId="6" fillId="7" borderId="25" xfId="2" applyNumberFormat="1" applyFont="1" applyFill="1" applyBorder="1"/>
    <xf numFmtId="9" fontId="10" fillId="3" borderId="10" xfId="5" applyFont="1" applyFill="1" applyBorder="1" applyAlignment="1">
      <alignment vertical="center"/>
    </xf>
    <xf numFmtId="44" fontId="18" fillId="0" borderId="10" xfId="4" applyNumberFormat="1" applyFont="1" applyBorder="1" applyAlignment="1">
      <alignment horizontal="center" vertical="center"/>
    </xf>
    <xf numFmtId="44" fontId="19" fillId="6" borderId="0" xfId="4" applyNumberFormat="1" applyFont="1" applyFill="1" applyAlignment="1">
      <alignment horizontal="center" vertical="center"/>
    </xf>
    <xf numFmtId="44" fontId="20" fillId="6" borderId="0" xfId="4" applyNumberFormat="1" applyFont="1" applyFill="1" applyAlignment="1">
      <alignment horizontal="center" vertical="center"/>
    </xf>
    <xf numFmtId="44" fontId="20" fillId="6" borderId="0" xfId="0" applyNumberFormat="1" applyFont="1" applyFill="1" applyAlignment="1">
      <alignment horizontal="center" vertical="center"/>
    </xf>
    <xf numFmtId="44" fontId="20" fillId="6" borderId="3" xfId="0" applyNumberFormat="1" applyFont="1" applyFill="1" applyBorder="1" applyAlignment="1">
      <alignment horizontal="center" vertical="center"/>
    </xf>
    <xf numFmtId="44" fontId="19" fillId="6" borderId="3" xfId="4" applyNumberFormat="1" applyFont="1" applyFill="1" applyBorder="1" applyAlignment="1">
      <alignment horizontal="center" vertical="center"/>
    </xf>
    <xf numFmtId="1" fontId="23" fillId="2" borderId="0" xfId="6" applyNumberFormat="1" applyFont="1" applyFill="1" applyAlignment="1">
      <alignment horizontal="center" vertical="center"/>
    </xf>
    <xf numFmtId="0" fontId="24" fillId="0" borderId="0" xfId="0" applyFont="1"/>
    <xf numFmtId="0" fontId="25" fillId="2" borderId="10" xfId="0" applyFont="1" applyFill="1" applyBorder="1" applyAlignment="1">
      <alignment horizontal="center"/>
    </xf>
    <xf numFmtId="0" fontId="23" fillId="9" borderId="0" xfId="6" applyFont="1" applyFill="1" applyAlignment="1">
      <alignment horizontal="centerContinuous" vertical="center"/>
    </xf>
    <xf numFmtId="0" fontId="27" fillId="2" borderId="0" xfId="6" applyFont="1" applyFill="1" applyAlignment="1">
      <alignment horizontal="center"/>
    </xf>
    <xf numFmtId="0" fontId="26" fillId="10" borderId="0" xfId="6" applyFont="1" applyFill="1" applyAlignment="1">
      <alignment horizontal="center"/>
    </xf>
    <xf numFmtId="0" fontId="0" fillId="0" borderId="0" xfId="0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22" fillId="8" borderId="10" xfId="6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</cellXfs>
  <cellStyles count="7">
    <cellStyle name="Lien hypertexte" xfId="6" builtinId="8"/>
    <cellStyle name="Milliers 2" xfId="2"/>
    <cellStyle name="Monétaire" xfId="4" builtinId="4"/>
    <cellStyle name="Normal" xfId="0" builtinId="0"/>
    <cellStyle name="Normal 3" xfId="1"/>
    <cellStyle name="Normal 3 2" xfId="3"/>
    <cellStyle name="Pourcentag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2</xdr:row>
      <xdr:rowOff>129540</xdr:rowOff>
    </xdr:from>
    <xdr:to>
      <xdr:col>2</xdr:col>
      <xdr:colOff>365760</xdr:colOff>
      <xdr:row>5</xdr:row>
      <xdr:rowOff>140547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180" y="1424940"/>
          <a:ext cx="1356360" cy="559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513476</xdr:colOff>
      <xdr:row>0</xdr:row>
      <xdr:rowOff>0</xdr:rowOff>
    </xdr:from>
    <xdr:to>
      <xdr:col>3</xdr:col>
      <xdr:colOff>754380</xdr:colOff>
      <xdr:row>0</xdr:row>
      <xdr:rowOff>586740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9156" y="0"/>
          <a:ext cx="1322944" cy="58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sqref="A1:D1"/>
    </sheetView>
  </sheetViews>
  <sheetFormatPr baseColWidth="10" defaultRowHeight="14.4" x14ac:dyDescent="0.3"/>
  <cols>
    <col min="1" max="4" width="25.77734375" customWidth="1"/>
  </cols>
  <sheetData>
    <row r="1" spans="1:4" x14ac:dyDescent="0.3">
      <c r="A1" s="194" t="s">
        <v>103</v>
      </c>
      <c r="B1" s="194"/>
      <c r="C1" s="194"/>
      <c r="D1" s="194"/>
    </row>
    <row r="2" spans="1:4" x14ac:dyDescent="0.3">
      <c r="A2" s="195" t="s">
        <v>104</v>
      </c>
      <c r="B2" s="195"/>
      <c r="C2" s="195" t="s">
        <v>105</v>
      </c>
      <c r="D2" s="195"/>
    </row>
    <row r="3" spans="1:4" x14ac:dyDescent="0.3">
      <c r="B3" s="193"/>
      <c r="C3" s="193"/>
    </row>
    <row r="4" spans="1:4" x14ac:dyDescent="0.3">
      <c r="B4" s="193"/>
      <c r="C4" s="193"/>
    </row>
    <row r="5" spans="1:4" x14ac:dyDescent="0.3">
      <c r="B5" s="193"/>
      <c r="C5" s="193"/>
    </row>
    <row r="6" spans="1:4" x14ac:dyDescent="0.3">
      <c r="B6" s="193"/>
      <c r="C6" s="193"/>
    </row>
    <row r="7" spans="1:4" x14ac:dyDescent="0.3">
      <c r="B7" s="193"/>
      <c r="C7" s="193"/>
    </row>
  </sheetData>
  <mergeCells count="4">
    <mergeCell ref="B3:C7"/>
    <mergeCell ref="A1:D1"/>
    <mergeCell ref="A2:B2"/>
    <mergeCell ref="C2:D2"/>
  </mergeCells>
  <hyperlinks>
    <hyperlink ref="A2:B2" location="BP!A1" display="BUDGET PREVISIONNEL"/>
    <hyperlink ref="C2:D2" location="Suivi!A1" display="SUIVI BUDGETAIR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/>
  </sheetViews>
  <sheetFormatPr baseColWidth="10" defaultRowHeight="14.4" x14ac:dyDescent="0.3"/>
  <cols>
    <col min="1" max="1" width="10.77734375" customWidth="1"/>
    <col min="2" max="2" width="40.77734375" customWidth="1"/>
    <col min="3" max="6" width="15.77734375" customWidth="1"/>
    <col min="7" max="7" width="10.77734375" customWidth="1"/>
    <col min="8" max="8" width="40.77734375" customWidth="1"/>
    <col min="9" max="12" width="15.77734375" customWidth="1"/>
  </cols>
  <sheetData>
    <row r="1" spans="1:12" ht="57.6" customHeight="1" x14ac:dyDescent="0.3">
      <c r="A1" s="187" t="s">
        <v>106</v>
      </c>
      <c r="B1" s="190" t="s">
        <v>107</v>
      </c>
      <c r="C1" s="199"/>
      <c r="D1" s="199"/>
      <c r="E1" s="1"/>
      <c r="F1" s="2"/>
      <c r="G1" s="3"/>
      <c r="H1" s="1"/>
      <c r="I1" s="1"/>
      <c r="J1" s="1"/>
      <c r="K1" s="1"/>
      <c r="L1" s="2"/>
    </row>
    <row r="2" spans="1:12" ht="20.399999999999999" x14ac:dyDescent="0.3">
      <c r="A2" s="200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2"/>
    </row>
    <row r="3" spans="1:12" x14ac:dyDescent="0.3">
      <c r="A3" s="203" t="s">
        <v>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2" ht="21.6" x14ac:dyDescent="0.3">
      <c r="A4" s="204" t="s">
        <v>2</v>
      </c>
      <c r="B4" s="205"/>
      <c r="C4" s="205"/>
      <c r="D4" s="205"/>
      <c r="E4" s="205"/>
      <c r="F4" s="205"/>
      <c r="G4" s="205" t="s">
        <v>3</v>
      </c>
      <c r="H4" s="205"/>
      <c r="I4" s="205"/>
      <c r="J4" s="205"/>
      <c r="K4" s="205"/>
      <c r="L4" s="206"/>
    </row>
    <row r="5" spans="1:12" ht="18.600000000000001" x14ac:dyDescent="0.3">
      <c r="A5" s="4"/>
      <c r="B5" s="5"/>
      <c r="C5" s="6" t="s">
        <v>4</v>
      </c>
      <c r="D5" s="6" t="s">
        <v>102</v>
      </c>
      <c r="E5" s="6" t="s">
        <v>5</v>
      </c>
      <c r="F5" s="6" t="s">
        <v>6</v>
      </c>
      <c r="G5" s="7"/>
      <c r="H5" s="8"/>
      <c r="I5" s="6" t="s">
        <v>4</v>
      </c>
      <c r="J5" s="6" t="s">
        <v>102</v>
      </c>
      <c r="K5" s="6" t="s">
        <v>5</v>
      </c>
      <c r="L5" s="6" t="s">
        <v>6</v>
      </c>
    </row>
    <row r="6" spans="1:12" ht="18.600000000000001" x14ac:dyDescent="0.3">
      <c r="A6" s="9">
        <v>60</v>
      </c>
      <c r="B6" s="10" t="s">
        <v>7</v>
      </c>
      <c r="C6" s="110">
        <f>SUM(C7+C12)</f>
        <v>0</v>
      </c>
      <c r="D6" s="180" t="e">
        <f>C6/E6</f>
        <v>#DIV/0!</v>
      </c>
      <c r="E6" s="110">
        <f>E7+E12</f>
        <v>0</v>
      </c>
      <c r="F6" s="110">
        <f>F7+F12</f>
        <v>0</v>
      </c>
      <c r="G6" s="12">
        <v>70</v>
      </c>
      <c r="H6" s="13" t="s">
        <v>8</v>
      </c>
      <c r="I6" s="132">
        <f>SUM(I7+I12+I16+I18)</f>
        <v>0</v>
      </c>
      <c r="J6" s="180" t="e">
        <f>I6/K6</f>
        <v>#DIV/0!</v>
      </c>
      <c r="K6" s="133">
        <f>K7+K12+K16+K18</f>
        <v>0</v>
      </c>
      <c r="L6" s="133">
        <f>L7+L12+L16+L18</f>
        <v>0</v>
      </c>
    </row>
    <row r="7" spans="1:12" ht="18.600000000000001" x14ac:dyDescent="0.3">
      <c r="A7" s="163"/>
      <c r="B7" s="164" t="s">
        <v>9</v>
      </c>
      <c r="C7" s="165">
        <f>C8+C9+C10+C11</f>
        <v>0</v>
      </c>
      <c r="D7" s="180" t="e">
        <f t="shared" ref="D7:D55" si="0">C7/E7</f>
        <v>#DIV/0!</v>
      </c>
      <c r="E7" s="166">
        <f>E8+E9+E10+E11</f>
        <v>0</v>
      </c>
      <c r="F7" s="167"/>
      <c r="G7" s="168"/>
      <c r="H7" s="169" t="s">
        <v>10</v>
      </c>
      <c r="I7" s="165">
        <f>SUM(I8:I11)</f>
        <v>0</v>
      </c>
      <c r="J7" s="180" t="e">
        <f t="shared" ref="J7:J55" si="1">I7/K7</f>
        <v>#DIV/0!</v>
      </c>
      <c r="K7" s="170">
        <f>SUM(K8:K11)</f>
        <v>0</v>
      </c>
      <c r="L7" s="171">
        <f>SUM(L8:L11)</f>
        <v>0</v>
      </c>
    </row>
    <row r="8" spans="1:12" ht="18.600000000000001" x14ac:dyDescent="0.35">
      <c r="A8" s="18">
        <v>60221</v>
      </c>
      <c r="B8" s="19" t="s">
        <v>11</v>
      </c>
      <c r="C8" s="101">
        <f>Suivi!C7</f>
        <v>0</v>
      </c>
      <c r="D8" s="180" t="e">
        <f t="shared" si="0"/>
        <v>#DIV/0!</v>
      </c>
      <c r="E8" s="102"/>
      <c r="F8" s="103"/>
      <c r="G8" s="20">
        <v>70601</v>
      </c>
      <c r="H8" s="21" t="s">
        <v>12</v>
      </c>
      <c r="I8" s="101">
        <f>Suivi!G7</f>
        <v>0</v>
      </c>
      <c r="J8" s="180" t="e">
        <f t="shared" si="1"/>
        <v>#DIV/0!</v>
      </c>
      <c r="K8" s="135"/>
      <c r="L8" s="136"/>
    </row>
    <row r="9" spans="1:12" ht="18.600000000000001" x14ac:dyDescent="0.35">
      <c r="A9" s="18">
        <v>60228</v>
      </c>
      <c r="B9" s="19" t="s">
        <v>13</v>
      </c>
      <c r="C9" s="101">
        <f>Suivi!C12</f>
        <v>0</v>
      </c>
      <c r="D9" s="180" t="e">
        <f t="shared" si="0"/>
        <v>#DIV/0!</v>
      </c>
      <c r="E9" s="102"/>
      <c r="F9" s="103"/>
      <c r="G9" s="20">
        <v>70602</v>
      </c>
      <c r="H9" s="21" t="s">
        <v>14</v>
      </c>
      <c r="I9" s="101">
        <f>Suivi!G12</f>
        <v>0</v>
      </c>
      <c r="J9" s="180" t="e">
        <f t="shared" si="1"/>
        <v>#DIV/0!</v>
      </c>
      <c r="K9" s="135"/>
      <c r="L9" s="136"/>
    </row>
    <row r="10" spans="1:12" ht="18.600000000000001" x14ac:dyDescent="0.35">
      <c r="A10" s="18">
        <v>60230</v>
      </c>
      <c r="B10" s="19" t="s">
        <v>15</v>
      </c>
      <c r="C10" s="101">
        <f>Suivi!C17</f>
        <v>0</v>
      </c>
      <c r="D10" s="180" t="e">
        <f t="shared" si="0"/>
        <v>#DIV/0!</v>
      </c>
      <c r="E10" s="102"/>
      <c r="F10" s="103"/>
      <c r="G10" s="20">
        <v>70603</v>
      </c>
      <c r="H10" s="21" t="s">
        <v>16</v>
      </c>
      <c r="I10" s="101">
        <f>Suivi!G17</f>
        <v>0</v>
      </c>
      <c r="J10" s="180" t="e">
        <f t="shared" si="1"/>
        <v>#DIV/0!</v>
      </c>
      <c r="K10" s="135"/>
      <c r="L10" s="136"/>
    </row>
    <row r="11" spans="1:12" ht="18.600000000000001" x14ac:dyDescent="0.35">
      <c r="A11" s="18">
        <v>60231</v>
      </c>
      <c r="B11" s="19" t="s">
        <v>17</v>
      </c>
      <c r="C11" s="101">
        <f>Suivi!C22</f>
        <v>0</v>
      </c>
      <c r="D11" s="180" t="e">
        <f t="shared" si="0"/>
        <v>#DIV/0!</v>
      </c>
      <c r="E11" s="102"/>
      <c r="F11" s="103"/>
      <c r="G11" s="20">
        <v>70640</v>
      </c>
      <c r="H11" s="21" t="s">
        <v>18</v>
      </c>
      <c r="I11" s="101">
        <f>Suivi!G22</f>
        <v>0</v>
      </c>
      <c r="J11" s="180" t="e">
        <f t="shared" si="1"/>
        <v>#DIV/0!</v>
      </c>
      <c r="K11" s="135"/>
      <c r="L11" s="136"/>
    </row>
    <row r="12" spans="1:12" ht="18.600000000000001" x14ac:dyDescent="0.35">
      <c r="A12" s="172"/>
      <c r="B12" s="173" t="s">
        <v>19</v>
      </c>
      <c r="C12" s="174">
        <f>SUM(C13:C21)</f>
        <v>0</v>
      </c>
      <c r="D12" s="180" t="e">
        <f t="shared" si="0"/>
        <v>#DIV/0!</v>
      </c>
      <c r="E12" s="174">
        <f>SUM(E13:E21)</f>
        <v>0</v>
      </c>
      <c r="F12" s="174">
        <f>SUM(F13:F21)</f>
        <v>0</v>
      </c>
      <c r="G12" s="175">
        <v>70610</v>
      </c>
      <c r="H12" s="176" t="s">
        <v>20</v>
      </c>
      <c r="I12" s="177">
        <f>SUM(I13:I15)</f>
        <v>0</v>
      </c>
      <c r="J12" s="180" t="e">
        <f t="shared" si="1"/>
        <v>#DIV/0!</v>
      </c>
      <c r="K12" s="178">
        <f>SUM(K13:K15)</f>
        <v>0</v>
      </c>
      <c r="L12" s="179">
        <f>SUM(L13:L15)</f>
        <v>0</v>
      </c>
    </row>
    <row r="13" spans="1:12" ht="18.600000000000001" x14ac:dyDescent="0.35">
      <c r="A13" s="18">
        <v>60420</v>
      </c>
      <c r="B13" s="19" t="s">
        <v>21</v>
      </c>
      <c r="C13" s="101">
        <f>Suivi!C27</f>
        <v>0</v>
      </c>
      <c r="D13" s="180" t="e">
        <f t="shared" si="0"/>
        <v>#DIV/0!</v>
      </c>
      <c r="E13" s="102"/>
      <c r="F13" s="103"/>
      <c r="G13" s="20">
        <v>70611</v>
      </c>
      <c r="H13" s="21" t="s">
        <v>22</v>
      </c>
      <c r="I13" s="101">
        <f>Suivi!G27</f>
        <v>0</v>
      </c>
      <c r="J13" s="180" t="e">
        <f t="shared" si="1"/>
        <v>#DIV/0!</v>
      </c>
      <c r="K13" s="135"/>
      <c r="L13" s="136"/>
    </row>
    <row r="14" spans="1:12" ht="18.600000000000001" x14ac:dyDescent="0.35">
      <c r="A14" s="18">
        <v>60421</v>
      </c>
      <c r="B14" s="19" t="s">
        <v>23</v>
      </c>
      <c r="C14" s="101">
        <f>Suivi!C32</f>
        <v>0</v>
      </c>
      <c r="D14" s="180" t="e">
        <f t="shared" si="0"/>
        <v>#DIV/0!</v>
      </c>
      <c r="E14" s="102"/>
      <c r="F14" s="103"/>
      <c r="G14" s="20">
        <v>70612</v>
      </c>
      <c r="H14" s="21" t="s">
        <v>24</v>
      </c>
      <c r="I14" s="101">
        <f>Suivi!G32</f>
        <v>0</v>
      </c>
      <c r="J14" s="180" t="e">
        <f t="shared" si="1"/>
        <v>#DIV/0!</v>
      </c>
      <c r="K14" s="135"/>
      <c r="L14" s="136"/>
    </row>
    <row r="15" spans="1:12" ht="18.600000000000001" x14ac:dyDescent="0.35">
      <c r="A15" s="18"/>
      <c r="B15" s="19"/>
      <c r="C15" s="101"/>
      <c r="D15" s="180" t="e">
        <f t="shared" si="0"/>
        <v>#DIV/0!</v>
      </c>
      <c r="E15" s="102"/>
      <c r="F15" s="103"/>
      <c r="G15" s="20">
        <v>70613</v>
      </c>
      <c r="H15" s="21" t="s">
        <v>25</v>
      </c>
      <c r="I15" s="101">
        <f>Suivi!G38</f>
        <v>0</v>
      </c>
      <c r="J15" s="180" t="e">
        <f t="shared" si="1"/>
        <v>#DIV/0!</v>
      </c>
      <c r="K15" s="135"/>
      <c r="L15" s="136"/>
    </row>
    <row r="16" spans="1:12" ht="18.600000000000001" x14ac:dyDescent="0.35">
      <c r="A16" s="18">
        <v>60630</v>
      </c>
      <c r="B16" s="19" t="s">
        <v>26</v>
      </c>
      <c r="C16" s="101">
        <f>Suivi!C38</f>
        <v>0</v>
      </c>
      <c r="D16" s="180" t="e">
        <f t="shared" si="0"/>
        <v>#DIV/0!</v>
      </c>
      <c r="E16" s="102"/>
      <c r="F16" s="103"/>
      <c r="G16" s="175"/>
      <c r="H16" s="176" t="s">
        <v>97</v>
      </c>
      <c r="I16" s="177">
        <f>I17</f>
        <v>0</v>
      </c>
      <c r="J16" s="180" t="e">
        <f t="shared" si="1"/>
        <v>#DIV/0!</v>
      </c>
      <c r="K16" s="178">
        <f>K17</f>
        <v>0</v>
      </c>
      <c r="L16" s="179">
        <f>L17</f>
        <v>0</v>
      </c>
    </row>
    <row r="17" spans="1:12" ht="18.600000000000001" x14ac:dyDescent="0.35">
      <c r="A17" s="18">
        <v>60640</v>
      </c>
      <c r="B17" s="19" t="s">
        <v>27</v>
      </c>
      <c r="C17" s="101">
        <f>Suivi!C43</f>
        <v>0</v>
      </c>
      <c r="D17" s="180" t="e">
        <f t="shared" si="0"/>
        <v>#DIV/0!</v>
      </c>
      <c r="E17" s="102"/>
      <c r="F17" s="103"/>
      <c r="G17" s="20">
        <v>70630</v>
      </c>
      <c r="H17" s="21" t="s">
        <v>98</v>
      </c>
      <c r="I17" s="101">
        <f>Suivi!G43</f>
        <v>0</v>
      </c>
      <c r="J17" s="180" t="e">
        <f t="shared" si="1"/>
        <v>#DIV/0!</v>
      </c>
      <c r="K17" s="135"/>
      <c r="L17" s="136"/>
    </row>
    <row r="18" spans="1:12" ht="18.600000000000001" x14ac:dyDescent="0.35">
      <c r="A18" s="18">
        <v>60660</v>
      </c>
      <c r="B18" s="19" t="s">
        <v>28</v>
      </c>
      <c r="C18" s="101">
        <f>Suivi!C48</f>
        <v>0</v>
      </c>
      <c r="D18" s="180" t="e">
        <f t="shared" si="0"/>
        <v>#DIV/0!</v>
      </c>
      <c r="E18" s="102"/>
      <c r="F18" s="103"/>
      <c r="G18" s="175"/>
      <c r="H18" s="176" t="s">
        <v>29</v>
      </c>
      <c r="I18" s="177">
        <f>SUM(I19:I20)</f>
        <v>0</v>
      </c>
      <c r="J18" s="180" t="e">
        <f t="shared" si="1"/>
        <v>#DIV/0!</v>
      </c>
      <c r="K18" s="178">
        <f>SUM(K19:K21)</f>
        <v>0</v>
      </c>
      <c r="L18" s="179">
        <f>SUM(L19:L21)</f>
        <v>0</v>
      </c>
    </row>
    <row r="19" spans="1:12" ht="18.600000000000001" x14ac:dyDescent="0.35">
      <c r="A19" s="18">
        <v>60680</v>
      </c>
      <c r="B19" s="19" t="s">
        <v>30</v>
      </c>
      <c r="C19" s="101">
        <f>Suivi!C53</f>
        <v>0</v>
      </c>
      <c r="D19" s="180" t="e">
        <f t="shared" si="0"/>
        <v>#DIV/0!</v>
      </c>
      <c r="E19" s="102"/>
      <c r="F19" s="103"/>
      <c r="G19" s="20">
        <v>70700</v>
      </c>
      <c r="H19" s="21" t="s">
        <v>31</v>
      </c>
      <c r="I19" s="101">
        <f>Suivi!G48</f>
        <v>0</v>
      </c>
      <c r="J19" s="180" t="e">
        <f t="shared" si="1"/>
        <v>#DIV/0!</v>
      </c>
      <c r="K19" s="135"/>
      <c r="L19" s="136"/>
    </row>
    <row r="20" spans="1:12" ht="18.600000000000001" x14ac:dyDescent="0.35">
      <c r="A20" s="18">
        <v>60700</v>
      </c>
      <c r="B20" s="19" t="s">
        <v>32</v>
      </c>
      <c r="C20" s="104">
        <f>Suivi!C58</f>
        <v>0</v>
      </c>
      <c r="D20" s="180" t="e">
        <f t="shared" si="0"/>
        <v>#DIV/0!</v>
      </c>
      <c r="E20" s="105"/>
      <c r="F20" s="106"/>
      <c r="G20" s="20">
        <v>70800</v>
      </c>
      <c r="H20" s="21" t="s">
        <v>33</v>
      </c>
      <c r="I20" s="104">
        <f>Suivi!G53</f>
        <v>0</v>
      </c>
      <c r="J20" s="180" t="e">
        <f t="shared" si="1"/>
        <v>#DIV/0!</v>
      </c>
      <c r="K20" s="137"/>
      <c r="L20" s="138"/>
    </row>
    <row r="21" spans="1:12" ht="18.600000000000001" x14ac:dyDescent="0.35">
      <c r="A21" s="23"/>
      <c r="B21" s="19"/>
      <c r="C21" s="107"/>
      <c r="D21" s="180" t="e">
        <f t="shared" si="0"/>
        <v>#DIV/0!</v>
      </c>
      <c r="E21" s="108"/>
      <c r="F21" s="109"/>
      <c r="G21" s="20"/>
      <c r="H21" s="21"/>
      <c r="I21" s="107"/>
      <c r="J21" s="180" t="e">
        <f t="shared" si="1"/>
        <v>#DIV/0!</v>
      </c>
      <c r="K21" s="139"/>
      <c r="L21" s="140"/>
    </row>
    <row r="22" spans="1:12" ht="18.600000000000001" x14ac:dyDescent="0.3">
      <c r="A22" s="9">
        <v>61</v>
      </c>
      <c r="B22" s="25" t="s">
        <v>34</v>
      </c>
      <c r="C22" s="110">
        <f>SUM(C23:C29)</f>
        <v>0</v>
      </c>
      <c r="D22" s="180" t="e">
        <f t="shared" si="0"/>
        <v>#DIV/0!</v>
      </c>
      <c r="E22" s="110">
        <f t="shared" ref="E22:F22" si="2">SUM(E23:E29)</f>
        <v>0</v>
      </c>
      <c r="F22" s="110">
        <f t="shared" si="2"/>
        <v>0</v>
      </c>
      <c r="G22" s="12">
        <v>74</v>
      </c>
      <c r="H22" s="26" t="s">
        <v>35</v>
      </c>
      <c r="I22" s="110">
        <f>SUM(I23:I29)</f>
        <v>0</v>
      </c>
      <c r="J22" s="180" t="e">
        <f t="shared" si="1"/>
        <v>#DIV/0!</v>
      </c>
      <c r="K22" s="141">
        <f>SUM(K23:K29)</f>
        <v>0</v>
      </c>
      <c r="L22" s="141">
        <f>SUM(L23:L29)</f>
        <v>0</v>
      </c>
    </row>
    <row r="23" spans="1:12" ht="18.600000000000001" x14ac:dyDescent="0.35">
      <c r="A23" s="18">
        <v>61320</v>
      </c>
      <c r="B23" s="19" t="s">
        <v>101</v>
      </c>
      <c r="C23" s="113">
        <f>Suivi!C63</f>
        <v>0</v>
      </c>
      <c r="D23" s="180" t="e">
        <f t="shared" si="0"/>
        <v>#DIV/0!</v>
      </c>
      <c r="E23" s="114"/>
      <c r="F23" s="115"/>
      <c r="G23" s="20">
        <v>74130</v>
      </c>
      <c r="H23" s="21" t="s">
        <v>36</v>
      </c>
      <c r="I23" s="113">
        <f>Suivi!G58</f>
        <v>0</v>
      </c>
      <c r="J23" s="180" t="e">
        <f t="shared" si="1"/>
        <v>#DIV/0!</v>
      </c>
      <c r="K23" s="143"/>
      <c r="L23" s="144"/>
    </row>
    <row r="24" spans="1:12" ht="18.600000000000001" x14ac:dyDescent="0.35">
      <c r="A24" s="18">
        <v>61350</v>
      </c>
      <c r="B24" s="19" t="s">
        <v>37</v>
      </c>
      <c r="C24" s="101">
        <f>Suivi!C68</f>
        <v>0</v>
      </c>
      <c r="D24" s="180" t="e">
        <f t="shared" si="0"/>
        <v>#DIV/0!</v>
      </c>
      <c r="E24" s="102"/>
      <c r="F24" s="103"/>
      <c r="G24" s="20">
        <v>74131</v>
      </c>
      <c r="H24" s="27" t="s">
        <v>38</v>
      </c>
      <c r="I24" s="101">
        <f>Suivi!G63</f>
        <v>0</v>
      </c>
      <c r="J24" s="180" t="e">
        <f t="shared" si="1"/>
        <v>#DIV/0!</v>
      </c>
      <c r="K24" s="135"/>
      <c r="L24" s="136"/>
    </row>
    <row r="25" spans="1:12" ht="18.600000000000001" x14ac:dyDescent="0.35">
      <c r="A25" s="18">
        <v>61550</v>
      </c>
      <c r="B25" s="19" t="s">
        <v>39</v>
      </c>
      <c r="C25" s="101">
        <f>Suivi!C73</f>
        <v>0</v>
      </c>
      <c r="D25" s="180" t="e">
        <f t="shared" si="0"/>
        <v>#DIV/0!</v>
      </c>
      <c r="E25" s="102"/>
      <c r="F25" s="103"/>
      <c r="G25" s="20">
        <v>74140</v>
      </c>
      <c r="H25" s="27" t="s">
        <v>40</v>
      </c>
      <c r="I25" s="101">
        <f>Suivi!G69</f>
        <v>0</v>
      </c>
      <c r="J25" s="180" t="e">
        <f t="shared" si="1"/>
        <v>#DIV/0!</v>
      </c>
      <c r="K25" s="135"/>
      <c r="L25" s="136"/>
    </row>
    <row r="26" spans="1:12" ht="18.600000000000001" x14ac:dyDescent="0.35">
      <c r="A26" s="18">
        <v>61560</v>
      </c>
      <c r="B26" s="19" t="s">
        <v>41</v>
      </c>
      <c r="C26" s="101">
        <f>Suivi!C78</f>
        <v>0</v>
      </c>
      <c r="D26" s="180" t="e">
        <f t="shared" si="0"/>
        <v>#DIV/0!</v>
      </c>
      <c r="E26" s="102"/>
      <c r="F26" s="103"/>
      <c r="G26" s="20">
        <v>74141</v>
      </c>
      <c r="H26" s="27" t="s">
        <v>99</v>
      </c>
      <c r="I26" s="101">
        <f>Suivi!G74</f>
        <v>0</v>
      </c>
      <c r="J26" s="180" t="e">
        <f t="shared" si="1"/>
        <v>#DIV/0!</v>
      </c>
      <c r="K26" s="135"/>
      <c r="L26" s="136"/>
    </row>
    <row r="27" spans="1:12" ht="18.600000000000001" x14ac:dyDescent="0.35">
      <c r="A27" s="18">
        <v>61610</v>
      </c>
      <c r="B27" s="19" t="s">
        <v>42</v>
      </c>
      <c r="C27" s="101">
        <f>Suivi!C83</f>
        <v>0</v>
      </c>
      <c r="D27" s="180" t="e">
        <f t="shared" si="0"/>
        <v>#DIV/0!</v>
      </c>
      <c r="E27" s="102"/>
      <c r="F27" s="103"/>
      <c r="G27" s="20">
        <v>74142</v>
      </c>
      <c r="H27" s="27" t="s">
        <v>100</v>
      </c>
      <c r="I27" s="101">
        <f>Suivi!G79</f>
        <v>0</v>
      </c>
      <c r="J27" s="180" t="e">
        <f t="shared" si="1"/>
        <v>#DIV/0!</v>
      </c>
      <c r="K27" s="135"/>
      <c r="L27" s="136"/>
    </row>
    <row r="28" spans="1:12" ht="18.600000000000001" x14ac:dyDescent="0.35">
      <c r="A28" s="18">
        <v>61800</v>
      </c>
      <c r="B28" s="19" t="s">
        <v>43</v>
      </c>
      <c r="C28" s="101">
        <f>Suivi!C88</f>
        <v>0</v>
      </c>
      <c r="D28" s="180" t="e">
        <f t="shared" si="0"/>
        <v>#DIV/0!</v>
      </c>
      <c r="E28" s="102"/>
      <c r="F28" s="103"/>
      <c r="G28" s="20">
        <v>74143</v>
      </c>
      <c r="H28" s="27" t="s">
        <v>44</v>
      </c>
      <c r="I28" s="101">
        <f>Suivi!G84</f>
        <v>0</v>
      </c>
      <c r="J28" s="180" t="e">
        <f t="shared" si="1"/>
        <v>#DIV/0!</v>
      </c>
      <c r="K28" s="135"/>
      <c r="L28" s="136"/>
    </row>
    <row r="29" spans="1:12" ht="18.600000000000001" x14ac:dyDescent="0.35">
      <c r="A29" s="18">
        <v>61810</v>
      </c>
      <c r="B29" s="19" t="s">
        <v>45</v>
      </c>
      <c r="C29" s="104">
        <f>Suivi!C94</f>
        <v>0</v>
      </c>
      <c r="D29" s="180" t="e">
        <f t="shared" si="0"/>
        <v>#DIV/0!</v>
      </c>
      <c r="E29" s="105"/>
      <c r="F29" s="106"/>
      <c r="G29" s="20">
        <v>74145</v>
      </c>
      <c r="H29" s="27" t="s">
        <v>46</v>
      </c>
      <c r="I29" s="101">
        <f>Suivi!G89</f>
        <v>0</v>
      </c>
      <c r="J29" s="180" t="e">
        <f t="shared" si="1"/>
        <v>#DIV/0!</v>
      </c>
      <c r="K29" s="135"/>
      <c r="L29" s="136"/>
    </row>
    <row r="30" spans="1:12" ht="18.600000000000001" x14ac:dyDescent="0.3">
      <c r="A30" s="9">
        <v>62</v>
      </c>
      <c r="B30" s="25" t="s">
        <v>47</v>
      </c>
      <c r="C30" s="110">
        <f>SUM(C31:C38)</f>
        <v>0</v>
      </c>
      <c r="D30" s="180" t="e">
        <f t="shared" si="0"/>
        <v>#DIV/0!</v>
      </c>
      <c r="E30" s="111"/>
      <c r="F30" s="112">
        <f>SUM(F31:F38)</f>
        <v>0</v>
      </c>
      <c r="G30" s="12">
        <v>75</v>
      </c>
      <c r="H30" s="26" t="s">
        <v>48</v>
      </c>
      <c r="I30" s="110">
        <f>SUM(I31:I33)</f>
        <v>0</v>
      </c>
      <c r="J30" s="180" t="e">
        <f t="shared" si="1"/>
        <v>#DIV/0!</v>
      </c>
      <c r="K30" s="141">
        <f>SUM(K31:K33)</f>
        <v>0</v>
      </c>
      <c r="L30" s="141">
        <f>SUM(L31:L33)</f>
        <v>0</v>
      </c>
    </row>
    <row r="31" spans="1:12" ht="18.600000000000001" x14ac:dyDescent="0.35">
      <c r="A31" s="18">
        <v>62260</v>
      </c>
      <c r="B31" s="19" t="s">
        <v>49</v>
      </c>
      <c r="C31" s="113">
        <f>Suivi!C99</f>
        <v>0</v>
      </c>
      <c r="D31" s="180" t="e">
        <f t="shared" si="0"/>
        <v>#DIV/0!</v>
      </c>
      <c r="E31" s="114"/>
      <c r="F31" s="115"/>
      <c r="G31" s="38">
        <v>75410</v>
      </c>
      <c r="H31" s="98" t="s">
        <v>96</v>
      </c>
      <c r="I31" s="113">
        <f>Suivi!G95</f>
        <v>0</v>
      </c>
      <c r="J31" s="180" t="e">
        <f t="shared" si="1"/>
        <v>#DIV/0!</v>
      </c>
      <c r="K31" s="143"/>
      <c r="L31" s="144"/>
    </row>
    <row r="32" spans="1:12" ht="18.600000000000001" x14ac:dyDescent="0.35">
      <c r="A32" s="18">
        <v>62310</v>
      </c>
      <c r="B32" s="19" t="s">
        <v>51</v>
      </c>
      <c r="C32" s="101">
        <f>Suivi!C104</f>
        <v>0</v>
      </c>
      <c r="D32" s="180" t="e">
        <f t="shared" si="0"/>
        <v>#DIV/0!</v>
      </c>
      <c r="E32" s="102"/>
      <c r="F32" s="103"/>
      <c r="G32" s="20">
        <v>75600</v>
      </c>
      <c r="H32" s="21" t="s">
        <v>50</v>
      </c>
      <c r="I32" s="101">
        <f>Suivi!G100</f>
        <v>0</v>
      </c>
      <c r="J32" s="180" t="e">
        <f t="shared" si="1"/>
        <v>#DIV/0!</v>
      </c>
      <c r="K32" s="135"/>
      <c r="L32" s="136"/>
    </row>
    <row r="33" spans="1:12" ht="18.600000000000001" x14ac:dyDescent="0.35">
      <c r="A33" s="18">
        <v>62410</v>
      </c>
      <c r="B33" s="19" t="s">
        <v>53</v>
      </c>
      <c r="C33" s="101">
        <f>Suivi!C109</f>
        <v>0</v>
      </c>
      <c r="D33" s="180" t="e">
        <f t="shared" si="0"/>
        <v>#DIV/0!</v>
      </c>
      <c r="E33" s="102"/>
      <c r="F33" s="103"/>
      <c r="G33" s="20">
        <v>75800</v>
      </c>
      <c r="H33" s="21" t="s">
        <v>52</v>
      </c>
      <c r="I33" s="145">
        <f>Suivi!G105</f>
        <v>0</v>
      </c>
      <c r="J33" s="180" t="e">
        <f t="shared" si="1"/>
        <v>#DIV/0!</v>
      </c>
      <c r="K33" s="146"/>
      <c r="L33" s="147"/>
    </row>
    <row r="34" spans="1:12" ht="18.600000000000001" x14ac:dyDescent="0.4">
      <c r="A34" s="18">
        <v>62500</v>
      </c>
      <c r="B34" s="19" t="s">
        <v>54</v>
      </c>
      <c r="C34" s="101">
        <f>Suivi!C114</f>
        <v>0</v>
      </c>
      <c r="D34" s="180" t="e">
        <f t="shared" si="0"/>
        <v>#DIV/0!</v>
      </c>
      <c r="E34" s="102"/>
      <c r="F34" s="103"/>
      <c r="G34" s="30">
        <v>78</v>
      </c>
      <c r="H34" s="31" t="s">
        <v>55</v>
      </c>
      <c r="I34" s="148">
        <f>I35</f>
        <v>0</v>
      </c>
      <c r="J34" s="180" t="e">
        <f t="shared" si="1"/>
        <v>#DIV/0!</v>
      </c>
      <c r="K34" s="149">
        <f>K35</f>
        <v>0</v>
      </c>
      <c r="L34" s="150">
        <f>L35</f>
        <v>0</v>
      </c>
    </row>
    <row r="35" spans="1:12" ht="18.600000000000001" x14ac:dyDescent="0.35">
      <c r="A35" s="18">
        <v>62630</v>
      </c>
      <c r="B35" s="19" t="s">
        <v>56</v>
      </c>
      <c r="C35" s="101">
        <f>Suivi!C119</f>
        <v>0</v>
      </c>
      <c r="D35" s="180" t="e">
        <f t="shared" si="0"/>
        <v>#DIV/0!</v>
      </c>
      <c r="E35" s="102"/>
      <c r="F35" s="103"/>
      <c r="G35" s="20"/>
      <c r="H35" s="32"/>
      <c r="I35" s="107"/>
      <c r="J35" s="180" t="e">
        <f t="shared" si="1"/>
        <v>#DIV/0!</v>
      </c>
      <c r="K35" s="139"/>
      <c r="L35" s="139"/>
    </row>
    <row r="36" spans="1:12" ht="18.600000000000001" x14ac:dyDescent="0.4">
      <c r="A36" s="18">
        <v>62650</v>
      </c>
      <c r="B36" s="19" t="s">
        <v>57</v>
      </c>
      <c r="C36" s="101">
        <f>Suivi!C124</f>
        <v>0</v>
      </c>
      <c r="D36" s="180" t="e">
        <f t="shared" si="0"/>
        <v>#DIV/0!</v>
      </c>
      <c r="E36" s="102"/>
      <c r="F36" s="103"/>
      <c r="G36" s="30">
        <v>79</v>
      </c>
      <c r="H36" s="31" t="s">
        <v>58</v>
      </c>
      <c r="I36" s="148"/>
      <c r="J36" s="180" t="e">
        <f t="shared" si="1"/>
        <v>#DIV/0!</v>
      </c>
      <c r="K36" s="149"/>
      <c r="L36" s="150"/>
    </row>
    <row r="37" spans="1:12" ht="18.600000000000001" x14ac:dyDescent="0.35">
      <c r="A37" s="18">
        <v>62700</v>
      </c>
      <c r="B37" s="19" t="s">
        <v>59</v>
      </c>
      <c r="C37" s="101">
        <f>Suivi!C129</f>
        <v>0</v>
      </c>
      <c r="D37" s="180" t="e">
        <f t="shared" si="0"/>
        <v>#DIV/0!</v>
      </c>
      <c r="E37" s="102"/>
      <c r="F37" s="103"/>
      <c r="G37" s="20"/>
      <c r="H37" s="33"/>
      <c r="I37" s="107"/>
      <c r="J37" s="180" t="e">
        <f t="shared" si="1"/>
        <v>#DIV/0!</v>
      </c>
      <c r="K37" s="139"/>
      <c r="L37" s="139"/>
    </row>
    <row r="38" spans="1:12" ht="18.600000000000001" x14ac:dyDescent="0.35">
      <c r="A38" s="23">
        <v>62810</v>
      </c>
      <c r="B38" s="19" t="s">
        <v>60</v>
      </c>
      <c r="C38" s="101">
        <f>Suivi!C134</f>
        <v>0</v>
      </c>
      <c r="D38" s="180" t="e">
        <f t="shared" si="0"/>
        <v>#DIV/0!</v>
      </c>
      <c r="E38" s="102"/>
      <c r="F38" s="103"/>
      <c r="G38" s="20"/>
      <c r="H38" s="33"/>
      <c r="I38" s="107"/>
      <c r="J38" s="180" t="e">
        <f t="shared" si="1"/>
        <v>#DIV/0!</v>
      </c>
      <c r="K38" s="139"/>
      <c r="L38" s="139"/>
    </row>
    <row r="39" spans="1:12" ht="18.600000000000001" x14ac:dyDescent="0.4">
      <c r="A39" s="9">
        <v>63</v>
      </c>
      <c r="B39" s="25" t="s">
        <v>61</v>
      </c>
      <c r="C39" s="110">
        <f>C40+C41</f>
        <v>0</v>
      </c>
      <c r="D39" s="180" t="e">
        <f t="shared" si="0"/>
        <v>#DIV/0!</v>
      </c>
      <c r="E39" s="111"/>
      <c r="F39" s="112">
        <f>F40+F41</f>
        <v>0</v>
      </c>
      <c r="G39" s="34"/>
      <c r="H39" s="35"/>
      <c r="I39" s="151"/>
      <c r="J39" s="180" t="e">
        <f t="shared" si="1"/>
        <v>#DIV/0!</v>
      </c>
      <c r="K39" s="152"/>
      <c r="L39" s="152"/>
    </row>
    <row r="40" spans="1:12" ht="18.600000000000001" x14ac:dyDescent="0.35">
      <c r="A40" s="18">
        <v>6311</v>
      </c>
      <c r="B40" s="19" t="s">
        <v>62</v>
      </c>
      <c r="C40" s="113">
        <f>Suivi!C140</f>
        <v>0</v>
      </c>
      <c r="D40" s="180" t="e">
        <f t="shared" si="0"/>
        <v>#DIV/0!</v>
      </c>
      <c r="E40" s="114"/>
      <c r="F40" s="115"/>
      <c r="G40" s="20"/>
      <c r="H40" s="33"/>
      <c r="I40" s="107"/>
      <c r="J40" s="180" t="e">
        <f t="shared" si="1"/>
        <v>#DIV/0!</v>
      </c>
      <c r="K40" s="139"/>
      <c r="L40" s="139"/>
    </row>
    <row r="41" spans="1:12" ht="18.600000000000001" x14ac:dyDescent="0.35">
      <c r="A41" s="18">
        <v>6333</v>
      </c>
      <c r="B41" s="19" t="s">
        <v>63</v>
      </c>
      <c r="C41" s="101">
        <f>Suivi!C145</f>
        <v>0</v>
      </c>
      <c r="D41" s="180" t="e">
        <f t="shared" si="0"/>
        <v>#DIV/0!</v>
      </c>
      <c r="E41" s="102"/>
      <c r="F41" s="103"/>
      <c r="G41" s="20"/>
      <c r="H41" s="33"/>
      <c r="I41" s="107"/>
      <c r="J41" s="180" t="e">
        <f t="shared" si="1"/>
        <v>#DIV/0!</v>
      </c>
      <c r="K41" s="139"/>
      <c r="L41" s="139"/>
    </row>
    <row r="42" spans="1:12" ht="18.600000000000001" x14ac:dyDescent="0.3">
      <c r="A42" s="23"/>
      <c r="B42" s="33"/>
      <c r="C42" s="101"/>
      <c r="D42" s="180" t="e">
        <f t="shared" si="0"/>
        <v>#DIV/0!</v>
      </c>
      <c r="E42" s="102"/>
      <c r="F42" s="103"/>
      <c r="G42" s="20"/>
      <c r="H42" s="33"/>
      <c r="I42" s="107"/>
      <c r="J42" s="180" t="e">
        <f t="shared" si="1"/>
        <v>#DIV/0!</v>
      </c>
      <c r="K42" s="139"/>
      <c r="L42" s="139"/>
    </row>
    <row r="43" spans="1:12" ht="18.600000000000001" x14ac:dyDescent="0.3">
      <c r="A43" s="9">
        <v>64</v>
      </c>
      <c r="B43" s="25" t="s">
        <v>64</v>
      </c>
      <c r="C43" s="110">
        <f>SUM(C44:C46)</f>
        <v>0</v>
      </c>
      <c r="D43" s="180" t="e">
        <f t="shared" si="0"/>
        <v>#DIV/0!</v>
      </c>
      <c r="E43" s="111"/>
      <c r="F43" s="112">
        <f>SUM(F44:F46)</f>
        <v>0</v>
      </c>
      <c r="G43" s="36"/>
      <c r="H43" s="37"/>
      <c r="I43" s="153"/>
      <c r="J43" s="180" t="e">
        <f t="shared" si="1"/>
        <v>#DIV/0!</v>
      </c>
      <c r="K43" s="154"/>
      <c r="L43" s="154"/>
    </row>
    <row r="44" spans="1:12" ht="18.600000000000001" x14ac:dyDescent="0.35">
      <c r="A44" s="18">
        <v>64110</v>
      </c>
      <c r="B44" s="19" t="s">
        <v>65</v>
      </c>
      <c r="C44" s="113">
        <f>Suivi!C150</f>
        <v>0</v>
      </c>
      <c r="D44" s="180" t="e">
        <f t="shared" si="0"/>
        <v>#DIV/0!</v>
      </c>
      <c r="E44" s="114"/>
      <c r="F44" s="115"/>
      <c r="G44" s="38"/>
      <c r="H44" s="33"/>
      <c r="I44" s="107"/>
      <c r="J44" s="180" t="e">
        <f t="shared" si="1"/>
        <v>#DIV/0!</v>
      </c>
      <c r="K44" s="139"/>
      <c r="L44" s="139"/>
    </row>
    <row r="45" spans="1:12" ht="18.600000000000001" x14ac:dyDescent="0.35">
      <c r="A45" s="18">
        <v>64500</v>
      </c>
      <c r="B45" s="19" t="s">
        <v>66</v>
      </c>
      <c r="C45" s="101">
        <f>Suivi!C155</f>
        <v>0</v>
      </c>
      <c r="D45" s="180" t="e">
        <f t="shared" si="0"/>
        <v>#DIV/0!</v>
      </c>
      <c r="E45" s="102"/>
      <c r="F45" s="103"/>
      <c r="G45" s="38"/>
      <c r="H45" s="33"/>
      <c r="I45" s="107"/>
      <c r="J45" s="180" t="e">
        <f t="shared" si="1"/>
        <v>#DIV/0!</v>
      </c>
      <c r="K45" s="139"/>
      <c r="L45" s="139"/>
    </row>
    <row r="46" spans="1:12" ht="18.600000000000001" x14ac:dyDescent="0.35">
      <c r="A46" s="23">
        <v>64800</v>
      </c>
      <c r="B46" s="19" t="s">
        <v>67</v>
      </c>
      <c r="C46" s="101">
        <f>Suivi!C160</f>
        <v>0</v>
      </c>
      <c r="D46" s="180" t="e">
        <f t="shared" si="0"/>
        <v>#DIV/0!</v>
      </c>
      <c r="E46" s="102"/>
      <c r="F46" s="103"/>
      <c r="G46" s="38"/>
      <c r="H46" s="33"/>
      <c r="I46" s="107"/>
      <c r="J46" s="180" t="e">
        <f t="shared" si="1"/>
        <v>#DIV/0!</v>
      </c>
      <c r="K46" s="139"/>
      <c r="L46" s="139"/>
    </row>
    <row r="47" spans="1:12" ht="18.600000000000001" x14ac:dyDescent="0.3">
      <c r="A47" s="9">
        <v>65</v>
      </c>
      <c r="B47" s="25" t="s">
        <v>68</v>
      </c>
      <c r="C47" s="110">
        <f>C48</f>
        <v>0</v>
      </c>
      <c r="D47" s="180" t="e">
        <f t="shared" si="0"/>
        <v>#DIV/0!</v>
      </c>
      <c r="E47" s="111"/>
      <c r="F47" s="112"/>
      <c r="G47" s="36"/>
      <c r="H47" s="39"/>
      <c r="I47" s="153"/>
      <c r="J47" s="180" t="e">
        <f t="shared" si="1"/>
        <v>#DIV/0!</v>
      </c>
      <c r="K47" s="154"/>
      <c r="L47" s="154"/>
    </row>
    <row r="48" spans="1:12" ht="18.600000000000001" x14ac:dyDescent="0.3">
      <c r="A48" s="40"/>
      <c r="B48" s="41"/>
      <c r="C48" s="116">
        <f>Suivi!C165</f>
        <v>0</v>
      </c>
      <c r="D48" s="180" t="e">
        <f t="shared" si="0"/>
        <v>#DIV/0!</v>
      </c>
      <c r="E48" s="117"/>
      <c r="F48" s="118"/>
      <c r="G48" s="36"/>
      <c r="H48" s="39"/>
      <c r="I48" s="155"/>
      <c r="J48" s="180" t="e">
        <f t="shared" si="1"/>
        <v>#DIV/0!</v>
      </c>
      <c r="K48" s="156"/>
      <c r="L48" s="156"/>
    </row>
    <row r="49" spans="1:12" ht="18.600000000000001" x14ac:dyDescent="0.3">
      <c r="A49" s="9">
        <v>68</v>
      </c>
      <c r="B49" s="25" t="s">
        <v>69</v>
      </c>
      <c r="C49" s="110"/>
      <c r="D49" s="180" t="e">
        <f t="shared" si="0"/>
        <v>#DIV/0!</v>
      </c>
      <c r="E49" s="111"/>
      <c r="F49" s="112"/>
      <c r="G49" s="36"/>
      <c r="H49" s="39"/>
      <c r="I49" s="153"/>
      <c r="J49" s="180" t="e">
        <f t="shared" si="1"/>
        <v>#DIV/0!</v>
      </c>
      <c r="K49" s="154"/>
      <c r="L49" s="154"/>
    </row>
    <row r="50" spans="1:12" ht="18.600000000000001" x14ac:dyDescent="0.3">
      <c r="A50" s="42"/>
      <c r="B50" s="43"/>
      <c r="C50" s="119"/>
      <c r="D50" s="180" t="e">
        <f t="shared" si="0"/>
        <v>#DIV/0!</v>
      </c>
      <c r="E50" s="120"/>
      <c r="F50" s="121"/>
      <c r="G50" s="44"/>
      <c r="H50" s="45"/>
      <c r="I50" s="157"/>
      <c r="J50" s="180" t="e">
        <f t="shared" si="1"/>
        <v>#DIV/0!</v>
      </c>
      <c r="K50" s="158"/>
      <c r="L50" s="158"/>
    </row>
    <row r="51" spans="1:12" ht="18.600000000000001" x14ac:dyDescent="0.3">
      <c r="A51" s="46"/>
      <c r="B51" s="47" t="s">
        <v>70</v>
      </c>
      <c r="C51" s="122">
        <f>C6+C22+C30+C39+C43+C47+C49</f>
        <v>0</v>
      </c>
      <c r="D51" s="180" t="e">
        <f t="shared" si="0"/>
        <v>#DIV/0!</v>
      </c>
      <c r="E51" s="123"/>
      <c r="F51" s="124">
        <f>F6+F22+F30+F39+F43+F47+F49</f>
        <v>0</v>
      </c>
      <c r="G51" s="48"/>
      <c r="H51" s="47" t="s">
        <v>71</v>
      </c>
      <c r="I51" s="122">
        <f>+I6+I22+I30+I34+I36</f>
        <v>0</v>
      </c>
      <c r="J51" s="180" t="e">
        <f t="shared" si="1"/>
        <v>#DIV/0!</v>
      </c>
      <c r="K51" s="159"/>
      <c r="L51" s="160">
        <f>+L6+L22+L30+L34+L36</f>
        <v>0</v>
      </c>
    </row>
    <row r="52" spans="1:12" ht="18.600000000000001" x14ac:dyDescent="0.3">
      <c r="A52" s="42"/>
      <c r="B52" s="43"/>
      <c r="C52" s="119"/>
      <c r="D52" s="180" t="e">
        <f t="shared" si="0"/>
        <v>#DIV/0!</v>
      </c>
      <c r="E52" s="120"/>
      <c r="F52" s="121"/>
      <c r="G52" s="49"/>
      <c r="H52" s="43"/>
      <c r="I52" s="119"/>
      <c r="J52" s="180" t="e">
        <f t="shared" si="1"/>
        <v>#DIV/0!</v>
      </c>
      <c r="K52" s="161"/>
      <c r="L52" s="161"/>
    </row>
    <row r="53" spans="1:12" ht="18.600000000000001" x14ac:dyDescent="0.3">
      <c r="A53" s="46">
        <v>66</v>
      </c>
      <c r="B53" s="47" t="s">
        <v>72</v>
      </c>
      <c r="C53" s="122"/>
      <c r="D53" s="180" t="e">
        <f t="shared" si="0"/>
        <v>#DIV/0!</v>
      </c>
      <c r="E53" s="123"/>
      <c r="F53" s="124"/>
      <c r="G53" s="48">
        <v>76</v>
      </c>
      <c r="H53" s="47" t="s">
        <v>73</v>
      </c>
      <c r="I53" s="122"/>
      <c r="J53" s="180" t="e">
        <f t="shared" si="1"/>
        <v>#DIV/0!</v>
      </c>
      <c r="K53" s="122"/>
      <c r="L53" s="122"/>
    </row>
    <row r="54" spans="1:12" ht="18.600000000000001" x14ac:dyDescent="0.3">
      <c r="A54" s="42"/>
      <c r="B54" s="43"/>
      <c r="C54" s="119"/>
      <c r="D54" s="180" t="e">
        <f t="shared" si="0"/>
        <v>#DIV/0!</v>
      </c>
      <c r="E54" s="120"/>
      <c r="F54" s="121"/>
      <c r="G54" s="49"/>
      <c r="H54" s="43"/>
      <c r="I54" s="119"/>
      <c r="J54" s="180" t="e">
        <f t="shared" si="1"/>
        <v>#DIV/0!</v>
      </c>
      <c r="K54" s="119"/>
      <c r="L54" s="119"/>
    </row>
    <row r="55" spans="1:12" ht="18.600000000000001" x14ac:dyDescent="0.3">
      <c r="A55" s="46">
        <v>67</v>
      </c>
      <c r="B55" s="47" t="s">
        <v>74</v>
      </c>
      <c r="C55" s="122"/>
      <c r="D55" s="180" t="e">
        <f t="shared" si="0"/>
        <v>#DIV/0!</v>
      </c>
      <c r="E55" s="123"/>
      <c r="F55" s="124"/>
      <c r="G55" s="48">
        <v>77</v>
      </c>
      <c r="H55" s="47" t="s">
        <v>75</v>
      </c>
      <c r="I55" s="122"/>
      <c r="J55" s="180" t="e">
        <f t="shared" si="1"/>
        <v>#DIV/0!</v>
      </c>
      <c r="K55" s="122"/>
      <c r="L55" s="122"/>
    </row>
    <row r="56" spans="1:12" x14ac:dyDescent="0.3">
      <c r="A56" s="50"/>
      <c r="B56" s="51"/>
      <c r="C56" s="125"/>
      <c r="D56" s="126"/>
      <c r="E56" s="126"/>
      <c r="F56" s="127"/>
      <c r="G56" s="16"/>
      <c r="H56" s="53"/>
      <c r="I56" s="157"/>
      <c r="J56" s="158"/>
      <c r="K56" s="158"/>
      <c r="L56" s="162"/>
    </row>
    <row r="57" spans="1:12" ht="18.600000000000001" x14ac:dyDescent="0.4">
      <c r="A57" s="54"/>
      <c r="B57" s="25" t="s">
        <v>76</v>
      </c>
      <c r="C57" s="110">
        <f>C51+C53+C55</f>
        <v>0</v>
      </c>
      <c r="D57" s="111"/>
      <c r="E57" s="111"/>
      <c r="F57" s="112">
        <f>F51+F53+F55</f>
        <v>0</v>
      </c>
      <c r="G57" s="12"/>
      <c r="H57" s="55" t="s">
        <v>77</v>
      </c>
      <c r="I57" s="110">
        <f>I51+I53+I55</f>
        <v>0</v>
      </c>
      <c r="J57" s="141"/>
      <c r="K57" s="141"/>
      <c r="L57" s="142">
        <f>L51+L53+L55</f>
        <v>0</v>
      </c>
    </row>
    <row r="58" spans="1:12" ht="18.600000000000001" x14ac:dyDescent="0.4">
      <c r="A58" s="56"/>
      <c r="B58" s="57" t="s">
        <v>78</v>
      </c>
      <c r="C58" s="128">
        <f>IF(I57-C57&lt;0,0,I57-C57)</f>
        <v>0</v>
      </c>
      <c r="D58" s="128"/>
      <c r="E58" s="128"/>
      <c r="F58" s="129">
        <f>IF(F57-L57&gt;0,F57-L57,0)</f>
        <v>0</v>
      </c>
      <c r="G58" s="58"/>
      <c r="H58" s="59" t="s">
        <v>79</v>
      </c>
      <c r="I58" s="129">
        <f>IF(C57-I57&gt;0,C57-I57,0)</f>
        <v>0</v>
      </c>
      <c r="J58" s="129"/>
      <c r="K58" s="129"/>
      <c r="L58" s="129">
        <f>IF(F57-L57&lt;0,F57-L57,0)</f>
        <v>0</v>
      </c>
    </row>
    <row r="59" spans="1:12" ht="18.600000000000001" x14ac:dyDescent="0.4">
      <c r="A59" s="60"/>
      <c r="B59" s="10" t="s">
        <v>80</v>
      </c>
      <c r="C59" s="110">
        <f>C57+C58</f>
        <v>0</v>
      </c>
      <c r="D59" s="130"/>
      <c r="E59" s="130"/>
      <c r="F59" s="131">
        <f>F58+F57</f>
        <v>0</v>
      </c>
      <c r="G59" s="61"/>
      <c r="H59" s="62" t="s">
        <v>80</v>
      </c>
      <c r="I59" s="132">
        <f>I57+I58</f>
        <v>0</v>
      </c>
      <c r="J59" s="133"/>
      <c r="K59" s="133"/>
      <c r="L59" s="134">
        <f>L57+L58</f>
        <v>0</v>
      </c>
    </row>
    <row r="60" spans="1:12" x14ac:dyDescent="0.3">
      <c r="A60" s="18"/>
      <c r="B60" s="63"/>
      <c r="C60" s="63"/>
      <c r="D60" s="63"/>
      <c r="E60" s="63"/>
      <c r="F60" s="64"/>
      <c r="G60" s="65"/>
      <c r="H60" s="63"/>
      <c r="I60" s="63"/>
      <c r="J60" s="63"/>
      <c r="K60" s="63"/>
      <c r="L60" s="66"/>
    </row>
    <row r="61" spans="1:12" ht="18.600000000000001" x14ac:dyDescent="0.3">
      <c r="A61" s="196" t="s">
        <v>81</v>
      </c>
      <c r="B61" s="197"/>
      <c r="C61" s="197"/>
      <c r="D61" s="197"/>
      <c r="E61" s="197"/>
      <c r="F61" s="197"/>
      <c r="G61" s="197"/>
      <c r="H61" s="197"/>
      <c r="I61" s="197"/>
      <c r="J61" s="197"/>
      <c r="K61" s="197"/>
      <c r="L61" s="198"/>
    </row>
    <row r="62" spans="1:12" x14ac:dyDescent="0.3">
      <c r="A62" s="4"/>
      <c r="B62" s="5"/>
      <c r="C62" s="67"/>
      <c r="D62" s="5"/>
      <c r="E62" s="5"/>
      <c r="F62" s="68"/>
      <c r="G62" s="69"/>
      <c r="H62" s="5"/>
      <c r="I62" s="5"/>
      <c r="J62" s="5"/>
      <c r="K62" s="5"/>
      <c r="L62" s="70"/>
    </row>
    <row r="63" spans="1:12" ht="18.600000000000001" x14ac:dyDescent="0.3">
      <c r="A63" s="9">
        <v>86</v>
      </c>
      <c r="B63" s="10" t="s">
        <v>82</v>
      </c>
      <c r="C63" s="71">
        <f>SUM(C64:C70)</f>
        <v>0</v>
      </c>
      <c r="D63" s="72"/>
      <c r="E63" s="72"/>
      <c r="F63" s="11">
        <f>SUM(F64:F70)</f>
        <v>0</v>
      </c>
      <c r="G63" s="12">
        <v>87</v>
      </c>
      <c r="H63" s="13" t="s">
        <v>83</v>
      </c>
      <c r="I63" s="73">
        <f>SUM(I64:I70)</f>
        <v>0</v>
      </c>
      <c r="J63" s="73"/>
      <c r="K63" s="73"/>
      <c r="L63" s="14">
        <f>SUM(L64:L70)</f>
        <v>0</v>
      </c>
    </row>
    <row r="64" spans="1:12" x14ac:dyDescent="0.3">
      <c r="A64" s="15"/>
      <c r="B64" s="51"/>
      <c r="C64" s="74"/>
      <c r="D64" s="75"/>
      <c r="E64" s="75"/>
      <c r="F64" s="52"/>
      <c r="G64" s="16"/>
      <c r="H64" s="76"/>
      <c r="I64" s="77"/>
      <c r="J64" s="78"/>
      <c r="K64" s="78"/>
      <c r="L64" s="17"/>
    </row>
    <row r="65" spans="1:12" ht="16.2" x14ac:dyDescent="0.35">
      <c r="A65" s="18"/>
      <c r="B65" s="19" t="s">
        <v>84</v>
      </c>
      <c r="C65" s="79"/>
      <c r="D65" s="80"/>
      <c r="E65" s="80"/>
      <c r="F65" s="24"/>
      <c r="G65" s="20"/>
      <c r="H65" s="21" t="s">
        <v>85</v>
      </c>
      <c r="I65" s="79"/>
      <c r="J65" s="22"/>
      <c r="K65" s="22"/>
      <c r="L65" s="81"/>
    </row>
    <row r="66" spans="1:12" ht="16.2" x14ac:dyDescent="0.35">
      <c r="A66" s="18"/>
      <c r="B66" s="19" t="s">
        <v>86</v>
      </c>
      <c r="C66" s="79"/>
      <c r="D66" s="80"/>
      <c r="E66" s="80"/>
      <c r="F66" s="24"/>
      <c r="G66" s="20"/>
      <c r="H66" s="21" t="s">
        <v>87</v>
      </c>
      <c r="I66" s="79"/>
      <c r="J66" s="22"/>
      <c r="K66" s="22"/>
      <c r="L66" s="81"/>
    </row>
    <row r="67" spans="1:12" ht="16.2" x14ac:dyDescent="0.35">
      <c r="A67" s="82"/>
      <c r="B67" s="83" t="s">
        <v>88</v>
      </c>
      <c r="C67" s="84"/>
      <c r="D67" s="85"/>
      <c r="E67" s="85"/>
      <c r="F67" s="86"/>
      <c r="G67" s="28"/>
      <c r="H67" s="87" t="s">
        <v>89</v>
      </c>
      <c r="I67" s="84"/>
      <c r="J67" s="29"/>
      <c r="K67" s="29"/>
      <c r="L67" s="88"/>
    </row>
  </sheetData>
  <mergeCells count="6">
    <mergeCell ref="A61:L61"/>
    <mergeCell ref="C1:D1"/>
    <mergeCell ref="A2:L2"/>
    <mergeCell ref="A3:L3"/>
    <mergeCell ref="A4:F4"/>
    <mergeCell ref="G4:L4"/>
  </mergeCells>
  <hyperlinks>
    <hyperlink ref="A1" location="ACCUEIL!A1" display="Accueil"/>
    <hyperlink ref="B1" location="Suivi!A1" display="Suvi budgétaire"/>
  </hyperlinks>
  <pageMargins left="0.25" right="0.25" top="0.75" bottom="0.75" header="0.3" footer="0.3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workbookViewId="0"/>
  </sheetViews>
  <sheetFormatPr baseColWidth="10" defaultRowHeight="14.4" x14ac:dyDescent="0.3"/>
  <cols>
    <col min="1" max="3" width="25.77734375" customWidth="1"/>
    <col min="5" max="7" width="25.77734375" customWidth="1"/>
  </cols>
  <sheetData>
    <row r="1" spans="1:7" x14ac:dyDescent="0.3">
      <c r="A1" s="191" t="s">
        <v>106</v>
      </c>
      <c r="B1" s="192" t="s">
        <v>0</v>
      </c>
      <c r="C1" s="188"/>
      <c r="D1" s="188"/>
      <c r="E1" s="188"/>
      <c r="F1" s="188"/>
      <c r="G1" s="188"/>
    </row>
    <row r="2" spans="1:7" x14ac:dyDescent="0.3">
      <c r="A2" s="189" t="s">
        <v>90</v>
      </c>
      <c r="B2" s="189" t="s">
        <v>91</v>
      </c>
      <c r="C2" s="189" t="s">
        <v>92</v>
      </c>
      <c r="D2" s="188"/>
      <c r="E2" s="189" t="s">
        <v>93</v>
      </c>
      <c r="F2" s="189" t="s">
        <v>91</v>
      </c>
      <c r="G2" s="189" t="s">
        <v>92</v>
      </c>
    </row>
    <row r="3" spans="1:7" x14ac:dyDescent="0.3">
      <c r="A3" s="89"/>
      <c r="B3" s="90"/>
      <c r="C3" s="181"/>
      <c r="D3" s="188"/>
      <c r="E3" s="89"/>
      <c r="F3" s="90"/>
      <c r="G3" s="181"/>
    </row>
    <row r="4" spans="1:7" x14ac:dyDescent="0.3">
      <c r="A4" s="89"/>
      <c r="B4" s="90"/>
      <c r="C4" s="181"/>
      <c r="D4" s="188"/>
      <c r="E4" s="89"/>
      <c r="F4" s="90"/>
      <c r="G4" s="181"/>
    </row>
    <row r="5" spans="1:7" x14ac:dyDescent="0.3">
      <c r="A5" s="89"/>
      <c r="B5" s="90"/>
      <c r="C5" s="181"/>
      <c r="D5" s="188"/>
      <c r="E5" s="89"/>
      <c r="F5" s="90"/>
      <c r="G5" s="181"/>
    </row>
    <row r="6" spans="1:7" x14ac:dyDescent="0.3">
      <c r="A6" s="89"/>
      <c r="B6" s="90"/>
      <c r="C6" s="181"/>
      <c r="D6" s="188"/>
      <c r="E6" s="89"/>
      <c r="F6" s="90"/>
      <c r="G6" s="181"/>
    </row>
    <row r="7" spans="1:7" ht="22.8" x14ac:dyDescent="0.3">
      <c r="A7" s="91">
        <v>60221</v>
      </c>
      <c r="B7" s="91" t="s">
        <v>11</v>
      </c>
      <c r="C7" s="182">
        <f>SUM(C3:C6)</f>
        <v>0</v>
      </c>
      <c r="D7" s="188"/>
      <c r="E7" s="91">
        <v>70601</v>
      </c>
      <c r="F7" s="91" t="s">
        <v>12</v>
      </c>
      <c r="G7" s="182">
        <f>SUM(G3:G6)</f>
        <v>0</v>
      </c>
    </row>
    <row r="8" spans="1:7" x14ac:dyDescent="0.3">
      <c r="A8" s="89"/>
      <c r="B8" s="90"/>
      <c r="C8" s="181"/>
      <c r="D8" s="188"/>
      <c r="E8" s="89"/>
      <c r="F8" s="90"/>
      <c r="G8" s="181"/>
    </row>
    <row r="9" spans="1:7" x14ac:dyDescent="0.3">
      <c r="A9" s="89"/>
      <c r="B9" s="90"/>
      <c r="C9" s="181"/>
      <c r="D9" s="188"/>
      <c r="E9" s="89"/>
      <c r="F9" s="90"/>
      <c r="G9" s="181"/>
    </row>
    <row r="10" spans="1:7" x14ac:dyDescent="0.3">
      <c r="A10" s="89"/>
      <c r="B10" s="90"/>
      <c r="C10" s="181"/>
      <c r="D10" s="188"/>
      <c r="E10" s="89"/>
      <c r="F10" s="90"/>
      <c r="G10" s="181"/>
    </row>
    <row r="11" spans="1:7" x14ac:dyDescent="0.3">
      <c r="A11" s="89"/>
      <c r="B11" s="90"/>
      <c r="C11" s="181"/>
      <c r="D11" s="188"/>
      <c r="E11" s="89"/>
      <c r="F11" s="90"/>
      <c r="G11" s="181"/>
    </row>
    <row r="12" spans="1:7" x14ac:dyDescent="0.3">
      <c r="A12" s="92">
        <v>60228</v>
      </c>
      <c r="B12" s="92" t="s">
        <v>13</v>
      </c>
      <c r="C12" s="183">
        <f>SUM(C8:C11)</f>
        <v>0</v>
      </c>
      <c r="D12" s="188"/>
      <c r="E12" s="92">
        <v>70602</v>
      </c>
      <c r="F12" s="92" t="s">
        <v>14</v>
      </c>
      <c r="G12" s="183">
        <f>SUM(G8:G11)</f>
        <v>0</v>
      </c>
    </row>
    <row r="13" spans="1:7" x14ac:dyDescent="0.3">
      <c r="A13" s="89"/>
      <c r="B13" s="90"/>
      <c r="C13" s="181"/>
      <c r="D13" s="188"/>
      <c r="E13" s="89"/>
      <c r="F13" s="90"/>
      <c r="G13" s="181"/>
    </row>
    <row r="14" spans="1:7" x14ac:dyDescent="0.3">
      <c r="A14" s="89"/>
      <c r="B14" s="90"/>
      <c r="C14" s="181"/>
      <c r="D14" s="188"/>
      <c r="E14" s="89"/>
      <c r="F14" s="90"/>
      <c r="G14" s="181"/>
    </row>
    <row r="15" spans="1:7" x14ac:dyDescent="0.3">
      <c r="A15" s="89"/>
      <c r="B15" s="90"/>
      <c r="C15" s="181"/>
      <c r="D15" s="188"/>
      <c r="E15" s="89"/>
      <c r="F15" s="90"/>
      <c r="G15" s="181"/>
    </row>
    <row r="16" spans="1:7" x14ac:dyDescent="0.3">
      <c r="A16" s="89"/>
      <c r="B16" s="90"/>
      <c r="C16" s="181"/>
      <c r="D16" s="188"/>
      <c r="E16" s="89"/>
      <c r="F16" s="90"/>
      <c r="G16" s="181"/>
    </row>
    <row r="17" spans="1:7" x14ac:dyDescent="0.3">
      <c r="A17" s="93">
        <v>60230</v>
      </c>
      <c r="B17" s="93" t="s">
        <v>15</v>
      </c>
      <c r="C17" s="183">
        <f>SUM(C13:C16)</f>
        <v>0</v>
      </c>
      <c r="D17" s="188"/>
      <c r="E17" s="93">
        <v>70603</v>
      </c>
      <c r="F17" s="93" t="s">
        <v>16</v>
      </c>
      <c r="G17" s="183">
        <f>SUM(G13:G16)</f>
        <v>0</v>
      </c>
    </row>
    <row r="18" spans="1:7" x14ac:dyDescent="0.3">
      <c r="A18" s="89"/>
      <c r="B18" s="90"/>
      <c r="C18" s="181"/>
      <c r="D18" s="188"/>
      <c r="E18" s="89"/>
      <c r="F18" s="90"/>
      <c r="G18" s="181"/>
    </row>
    <row r="19" spans="1:7" x14ac:dyDescent="0.3">
      <c r="A19" s="89"/>
      <c r="B19" s="90"/>
      <c r="C19" s="181"/>
      <c r="D19" s="188"/>
      <c r="E19" s="89"/>
      <c r="F19" s="90"/>
      <c r="G19" s="181"/>
    </row>
    <row r="20" spans="1:7" x14ac:dyDescent="0.3">
      <c r="A20" s="89"/>
      <c r="B20" s="90"/>
      <c r="C20" s="181"/>
      <c r="D20" s="188"/>
      <c r="E20" s="89"/>
      <c r="F20" s="90"/>
      <c r="G20" s="181"/>
    </row>
    <row r="21" spans="1:7" x14ac:dyDescent="0.3">
      <c r="A21" s="89"/>
      <c r="B21" s="90"/>
      <c r="C21" s="181"/>
      <c r="D21" s="188"/>
      <c r="E21" s="89"/>
      <c r="F21" s="90"/>
      <c r="G21" s="181"/>
    </row>
    <row r="22" spans="1:7" x14ac:dyDescent="0.3">
      <c r="A22" s="93">
        <v>60231</v>
      </c>
      <c r="B22" s="93" t="s">
        <v>17</v>
      </c>
      <c r="C22" s="183">
        <f>SUM(C18:C21)</f>
        <v>0</v>
      </c>
      <c r="D22" s="188"/>
      <c r="E22" s="93">
        <v>70640</v>
      </c>
      <c r="F22" s="93" t="s">
        <v>18</v>
      </c>
      <c r="G22" s="183">
        <f>SUM(G18:G21)</f>
        <v>0</v>
      </c>
    </row>
    <row r="23" spans="1:7" x14ac:dyDescent="0.3">
      <c r="A23" s="89"/>
      <c r="B23" s="90"/>
      <c r="C23" s="181"/>
      <c r="D23" s="188"/>
      <c r="E23" s="89"/>
      <c r="F23" s="90"/>
      <c r="G23" s="181"/>
    </row>
    <row r="24" spans="1:7" x14ac:dyDescent="0.3">
      <c r="A24" s="89"/>
      <c r="B24" s="90"/>
      <c r="C24" s="181"/>
      <c r="D24" s="188"/>
      <c r="E24" s="89"/>
      <c r="F24" s="90"/>
      <c r="G24" s="181"/>
    </row>
    <row r="25" spans="1:7" x14ac:dyDescent="0.3">
      <c r="A25" s="89"/>
      <c r="B25" s="90"/>
      <c r="C25" s="181"/>
      <c r="D25" s="188"/>
      <c r="E25" s="89"/>
      <c r="F25" s="90"/>
      <c r="G25" s="181"/>
    </row>
    <row r="26" spans="1:7" x14ac:dyDescent="0.3">
      <c r="A26" s="89"/>
      <c r="B26" s="90"/>
      <c r="C26" s="181"/>
      <c r="D26" s="188"/>
      <c r="E26" s="89"/>
      <c r="F26" s="90"/>
      <c r="G26" s="181"/>
    </row>
    <row r="27" spans="1:7" x14ac:dyDescent="0.3">
      <c r="A27" s="93">
        <v>60420</v>
      </c>
      <c r="B27" s="93" t="s">
        <v>21</v>
      </c>
      <c r="C27" s="183">
        <f>SUM(C23:C26)</f>
        <v>0</v>
      </c>
      <c r="D27" s="188"/>
      <c r="E27" s="93">
        <v>70611</v>
      </c>
      <c r="F27" s="93" t="s">
        <v>22</v>
      </c>
      <c r="G27" s="183">
        <f>SUM(G23:G26)</f>
        <v>0</v>
      </c>
    </row>
    <row r="28" spans="1:7" x14ac:dyDescent="0.3">
      <c r="A28" s="89"/>
      <c r="B28" s="90"/>
      <c r="C28" s="181"/>
      <c r="D28" s="188"/>
      <c r="E28" s="89"/>
      <c r="F28" s="90"/>
      <c r="G28" s="181"/>
    </row>
    <row r="29" spans="1:7" x14ac:dyDescent="0.3">
      <c r="A29" s="89"/>
      <c r="B29" s="90"/>
      <c r="C29" s="181"/>
      <c r="D29" s="188"/>
      <c r="E29" s="89"/>
      <c r="F29" s="90"/>
      <c r="G29" s="181"/>
    </row>
    <row r="30" spans="1:7" x14ac:dyDescent="0.3">
      <c r="A30" s="89"/>
      <c r="B30" s="90"/>
      <c r="C30" s="181"/>
      <c r="D30" s="188"/>
      <c r="E30" s="89"/>
      <c r="F30" s="90"/>
      <c r="G30" s="181"/>
    </row>
    <row r="31" spans="1:7" x14ac:dyDescent="0.3">
      <c r="A31" s="89"/>
      <c r="B31" s="90"/>
      <c r="C31" s="181"/>
      <c r="D31" s="188"/>
      <c r="E31" s="89"/>
      <c r="F31" s="90"/>
      <c r="G31" s="181"/>
    </row>
    <row r="32" spans="1:7" x14ac:dyDescent="0.3">
      <c r="A32" s="91">
        <v>60421</v>
      </c>
      <c r="B32" s="91" t="s">
        <v>23</v>
      </c>
      <c r="C32" s="182">
        <f>SUM(C28:C31)</f>
        <v>0</v>
      </c>
      <c r="D32" s="188"/>
      <c r="E32" s="91">
        <v>70612</v>
      </c>
      <c r="F32" s="91" t="s">
        <v>24</v>
      </c>
      <c r="G32" s="182">
        <f>SUM(G28:G31)</f>
        <v>0</v>
      </c>
    </row>
    <row r="33" spans="1:7" x14ac:dyDescent="0.3">
      <c r="A33" s="89"/>
      <c r="B33" s="90"/>
      <c r="C33" s="181"/>
      <c r="D33" s="188"/>
      <c r="E33" s="89"/>
      <c r="F33" s="90"/>
      <c r="G33" s="181"/>
    </row>
    <row r="34" spans="1:7" x14ac:dyDescent="0.3">
      <c r="A34" s="89"/>
      <c r="B34" s="90"/>
      <c r="C34" s="181"/>
      <c r="D34" s="188"/>
      <c r="E34" s="89"/>
      <c r="F34" s="90"/>
      <c r="G34" s="181"/>
    </row>
    <row r="35" spans="1:7" x14ac:dyDescent="0.3">
      <c r="A35" s="89"/>
      <c r="B35" s="90"/>
      <c r="C35" s="181"/>
      <c r="D35" s="188"/>
      <c r="E35" s="89"/>
      <c r="F35" s="90"/>
      <c r="G35" s="181"/>
    </row>
    <row r="36" spans="1:7" x14ac:dyDescent="0.3">
      <c r="A36" s="89"/>
      <c r="B36" s="90"/>
      <c r="C36" s="181"/>
      <c r="D36" s="188"/>
      <c r="E36" s="89"/>
      <c r="F36" s="90"/>
      <c r="G36" s="181"/>
    </row>
    <row r="37" spans="1:7" x14ac:dyDescent="0.3">
      <c r="A37" s="89"/>
      <c r="B37" s="90"/>
      <c r="C37" s="181"/>
      <c r="D37" s="188"/>
      <c r="E37" s="89"/>
      <c r="F37" s="90"/>
      <c r="G37" s="181"/>
    </row>
    <row r="38" spans="1:7" ht="22.8" x14ac:dyDescent="0.3">
      <c r="A38" s="94">
        <v>60630</v>
      </c>
      <c r="B38" s="94" t="s">
        <v>26</v>
      </c>
      <c r="C38" s="182">
        <f>SUM(C33:C37)</f>
        <v>0</v>
      </c>
      <c r="D38" s="188"/>
      <c r="E38" s="94">
        <v>70613</v>
      </c>
      <c r="F38" s="94" t="s">
        <v>25</v>
      </c>
      <c r="G38" s="182">
        <f>SUM(G33:G37)</f>
        <v>0</v>
      </c>
    </row>
    <row r="39" spans="1:7" x14ac:dyDescent="0.3">
      <c r="A39" s="89"/>
      <c r="B39" s="90"/>
      <c r="C39" s="181"/>
      <c r="D39" s="188"/>
      <c r="E39" s="89"/>
      <c r="F39" s="90"/>
      <c r="G39" s="181"/>
    </row>
    <row r="40" spans="1:7" x14ac:dyDescent="0.3">
      <c r="A40" s="89"/>
      <c r="B40" s="90"/>
      <c r="C40" s="181"/>
      <c r="D40" s="188"/>
      <c r="E40" s="89"/>
      <c r="F40" s="90"/>
      <c r="G40" s="181"/>
    </row>
    <row r="41" spans="1:7" x14ac:dyDescent="0.3">
      <c r="A41" s="89"/>
      <c r="B41" s="90"/>
      <c r="C41" s="181"/>
      <c r="D41" s="188"/>
      <c r="E41" s="89"/>
      <c r="F41" s="90"/>
      <c r="G41" s="181"/>
    </row>
    <row r="42" spans="1:7" x14ac:dyDescent="0.3">
      <c r="A42" s="89"/>
      <c r="B42" s="90"/>
      <c r="C42" s="181"/>
      <c r="D42" s="188"/>
      <c r="E42" s="89"/>
      <c r="F42" s="90"/>
      <c r="G42" s="181"/>
    </row>
    <row r="43" spans="1:7" x14ac:dyDescent="0.3">
      <c r="A43" s="94">
        <v>60640</v>
      </c>
      <c r="B43" s="94" t="s">
        <v>27</v>
      </c>
      <c r="C43" s="182">
        <f>SUM(C39:C42)</f>
        <v>0</v>
      </c>
      <c r="D43" s="188"/>
      <c r="E43" s="94">
        <v>70630</v>
      </c>
      <c r="F43" s="94" t="s">
        <v>98</v>
      </c>
      <c r="G43" s="182">
        <f>SUM(G39:G42)</f>
        <v>0</v>
      </c>
    </row>
    <row r="44" spans="1:7" x14ac:dyDescent="0.3">
      <c r="A44" s="89"/>
      <c r="B44" s="90"/>
      <c r="C44" s="181"/>
      <c r="D44" s="188"/>
      <c r="E44" s="89"/>
      <c r="F44" s="90"/>
      <c r="G44" s="181"/>
    </row>
    <row r="45" spans="1:7" x14ac:dyDescent="0.3">
      <c r="A45" s="89"/>
      <c r="B45" s="90"/>
      <c r="C45" s="181"/>
      <c r="D45" s="188"/>
      <c r="E45" s="89"/>
      <c r="F45" s="90"/>
      <c r="G45" s="181"/>
    </row>
    <row r="46" spans="1:7" x14ac:dyDescent="0.3">
      <c r="A46" s="89"/>
      <c r="B46" s="90"/>
      <c r="C46" s="181"/>
      <c r="D46" s="188"/>
      <c r="E46" s="89"/>
      <c r="F46" s="90"/>
      <c r="G46" s="181"/>
    </row>
    <row r="47" spans="1:7" x14ac:dyDescent="0.3">
      <c r="A47" s="89"/>
      <c r="B47" s="90"/>
      <c r="C47" s="181"/>
      <c r="D47" s="188"/>
      <c r="E47" s="89"/>
      <c r="F47" s="90"/>
      <c r="G47" s="181"/>
    </row>
    <row r="48" spans="1:7" x14ac:dyDescent="0.3">
      <c r="A48" s="91">
        <v>60660</v>
      </c>
      <c r="B48" s="91" t="s">
        <v>28</v>
      </c>
      <c r="C48" s="182">
        <f>SUM(C44:C47)</f>
        <v>0</v>
      </c>
      <c r="D48" s="188"/>
      <c r="E48" s="91">
        <v>70700</v>
      </c>
      <c r="F48" s="91" t="s">
        <v>31</v>
      </c>
      <c r="G48" s="182">
        <f>SUM(G44:G47)</f>
        <v>0</v>
      </c>
    </row>
    <row r="49" spans="1:7" x14ac:dyDescent="0.3">
      <c r="A49" s="89"/>
      <c r="B49" s="90"/>
      <c r="C49" s="181"/>
      <c r="D49" s="188"/>
      <c r="E49" s="89"/>
      <c r="F49" s="90"/>
      <c r="G49" s="181"/>
    </row>
    <row r="50" spans="1:7" x14ac:dyDescent="0.3">
      <c r="A50" s="89"/>
      <c r="B50" s="90"/>
      <c r="C50" s="181"/>
      <c r="D50" s="188"/>
      <c r="E50" s="89"/>
      <c r="F50" s="90"/>
      <c r="G50" s="181"/>
    </row>
    <row r="51" spans="1:7" x14ac:dyDescent="0.3">
      <c r="A51" s="89"/>
      <c r="B51" s="90"/>
      <c r="C51" s="181"/>
      <c r="D51" s="188"/>
      <c r="E51" s="89"/>
      <c r="F51" s="90"/>
      <c r="G51" s="181"/>
    </row>
    <row r="52" spans="1:7" x14ac:dyDescent="0.3">
      <c r="A52" s="89"/>
      <c r="B52" s="90"/>
      <c r="C52" s="181"/>
      <c r="D52" s="188"/>
      <c r="E52" s="89"/>
      <c r="F52" s="90"/>
      <c r="G52" s="181"/>
    </row>
    <row r="53" spans="1:7" x14ac:dyDescent="0.3">
      <c r="A53" s="92">
        <v>60680</v>
      </c>
      <c r="B53" s="92" t="s">
        <v>30</v>
      </c>
      <c r="C53" s="184">
        <f>SUM(C49:C52)</f>
        <v>0</v>
      </c>
      <c r="D53" s="188"/>
      <c r="E53" s="92">
        <v>70800</v>
      </c>
      <c r="F53" s="92" t="s">
        <v>33</v>
      </c>
      <c r="G53" s="184">
        <f>SUM(G49:G52)</f>
        <v>0</v>
      </c>
    </row>
    <row r="54" spans="1:7" x14ac:dyDescent="0.3">
      <c r="A54" s="95"/>
      <c r="B54" s="90"/>
      <c r="C54" s="181"/>
      <c r="D54" s="188"/>
      <c r="E54" s="95"/>
      <c r="F54" s="90"/>
      <c r="G54" s="181"/>
    </row>
    <row r="55" spans="1:7" x14ac:dyDescent="0.3">
      <c r="A55" s="95"/>
      <c r="B55" s="90"/>
      <c r="C55" s="181"/>
      <c r="D55" s="188"/>
      <c r="E55" s="95"/>
      <c r="F55" s="90"/>
      <c r="G55" s="181"/>
    </row>
    <row r="56" spans="1:7" x14ac:dyDescent="0.3">
      <c r="A56" s="95"/>
      <c r="B56" s="90"/>
      <c r="C56" s="181"/>
      <c r="D56" s="188"/>
      <c r="E56" s="95"/>
      <c r="F56" s="90"/>
      <c r="G56" s="181"/>
    </row>
    <row r="57" spans="1:7" x14ac:dyDescent="0.3">
      <c r="A57" s="95"/>
      <c r="B57" s="90"/>
      <c r="C57" s="181"/>
      <c r="D57" s="188"/>
      <c r="E57" s="95"/>
      <c r="F57" s="90"/>
      <c r="G57" s="181"/>
    </row>
    <row r="58" spans="1:7" x14ac:dyDescent="0.3">
      <c r="A58" s="92">
        <v>60700</v>
      </c>
      <c r="B58" s="92" t="s">
        <v>32</v>
      </c>
      <c r="C58" s="184">
        <f>SUM(C54:C57)</f>
        <v>0</v>
      </c>
      <c r="D58" s="188"/>
      <c r="E58" s="92">
        <v>74130</v>
      </c>
      <c r="F58" s="92" t="s">
        <v>36</v>
      </c>
      <c r="G58" s="184">
        <f>SUM(G54:G57)</f>
        <v>0</v>
      </c>
    </row>
    <row r="59" spans="1:7" x14ac:dyDescent="0.3">
      <c r="A59" s="89"/>
      <c r="B59" s="90"/>
      <c r="C59" s="181"/>
      <c r="D59" s="188"/>
      <c r="E59" s="89"/>
      <c r="F59" s="90"/>
      <c r="G59" s="181"/>
    </row>
    <row r="60" spans="1:7" x14ac:dyDescent="0.3">
      <c r="A60" s="89"/>
      <c r="B60" s="90"/>
      <c r="C60" s="181"/>
      <c r="D60" s="188"/>
      <c r="E60" s="89"/>
      <c r="F60" s="90"/>
      <c r="G60" s="181"/>
    </row>
    <row r="61" spans="1:7" x14ac:dyDescent="0.3">
      <c r="A61" s="89"/>
      <c r="B61" s="90"/>
      <c r="C61" s="181"/>
      <c r="D61" s="188"/>
      <c r="E61" s="89"/>
      <c r="F61" s="90"/>
      <c r="G61" s="181"/>
    </row>
    <row r="62" spans="1:7" x14ac:dyDescent="0.3">
      <c r="A62" s="89"/>
      <c r="B62" s="90"/>
      <c r="C62" s="181"/>
      <c r="D62" s="188"/>
      <c r="E62" s="89"/>
      <c r="F62" s="90"/>
      <c r="G62" s="181"/>
    </row>
    <row r="63" spans="1:7" x14ac:dyDescent="0.3">
      <c r="A63" s="91">
        <v>61320</v>
      </c>
      <c r="B63" s="91" t="s">
        <v>94</v>
      </c>
      <c r="C63" s="182">
        <f>SUM(C59:C62)</f>
        <v>0</v>
      </c>
      <c r="D63" s="188"/>
      <c r="E63" s="91">
        <v>74131</v>
      </c>
      <c r="F63" s="91" t="s">
        <v>38</v>
      </c>
      <c r="G63" s="182">
        <f>SUM(G59:G62)</f>
        <v>0</v>
      </c>
    </row>
    <row r="64" spans="1:7" x14ac:dyDescent="0.3">
      <c r="A64" s="89"/>
      <c r="B64" s="90"/>
      <c r="C64" s="181"/>
      <c r="D64" s="188"/>
      <c r="E64" s="89"/>
      <c r="F64" s="90"/>
      <c r="G64" s="181"/>
    </row>
    <row r="65" spans="1:7" x14ac:dyDescent="0.3">
      <c r="A65" s="89"/>
      <c r="B65" s="90"/>
      <c r="C65" s="181"/>
      <c r="D65" s="188"/>
      <c r="E65" s="89"/>
      <c r="F65" s="90"/>
      <c r="G65" s="181"/>
    </row>
    <row r="66" spans="1:7" x14ac:dyDescent="0.3">
      <c r="A66" s="89"/>
      <c r="B66" s="90"/>
      <c r="C66" s="181"/>
      <c r="D66" s="188"/>
      <c r="E66" s="89"/>
      <c r="F66" s="90"/>
      <c r="G66" s="181"/>
    </row>
    <row r="67" spans="1:7" x14ac:dyDescent="0.3">
      <c r="A67" s="89"/>
      <c r="B67" s="90"/>
      <c r="C67" s="181"/>
      <c r="D67" s="188"/>
      <c r="E67" s="89"/>
      <c r="F67" s="90"/>
      <c r="G67" s="181"/>
    </row>
    <row r="68" spans="1:7" x14ac:dyDescent="0.3">
      <c r="A68" s="92">
        <v>61350</v>
      </c>
      <c r="B68" s="92" t="s">
        <v>37</v>
      </c>
      <c r="C68" s="183">
        <f>SUM(C64:C67)</f>
        <v>0</v>
      </c>
      <c r="D68" s="188"/>
      <c r="E68" s="89"/>
      <c r="F68" s="90"/>
      <c r="G68" s="181"/>
    </row>
    <row r="69" spans="1:7" x14ac:dyDescent="0.3">
      <c r="A69" s="89"/>
      <c r="B69" s="90"/>
      <c r="C69" s="181"/>
      <c r="D69" s="188"/>
      <c r="E69" s="94">
        <v>74140</v>
      </c>
      <c r="F69" s="94" t="s">
        <v>40</v>
      </c>
      <c r="G69" s="182">
        <f>SUM(G64:G68)</f>
        <v>0</v>
      </c>
    </row>
    <row r="70" spans="1:7" x14ac:dyDescent="0.3">
      <c r="A70" s="89"/>
      <c r="B70" s="90"/>
      <c r="C70" s="181"/>
      <c r="D70" s="188"/>
      <c r="E70" s="89"/>
      <c r="F70" s="90"/>
      <c r="G70" s="181"/>
    </row>
    <row r="71" spans="1:7" x14ac:dyDescent="0.3">
      <c r="A71" s="89"/>
      <c r="B71" s="90"/>
      <c r="C71" s="181"/>
      <c r="D71" s="188"/>
      <c r="E71" s="89"/>
      <c r="F71" s="90"/>
      <c r="G71" s="181"/>
    </row>
    <row r="72" spans="1:7" x14ac:dyDescent="0.3">
      <c r="A72" s="89"/>
      <c r="B72" s="90"/>
      <c r="C72" s="181"/>
      <c r="D72" s="188"/>
      <c r="E72" s="89"/>
      <c r="F72" s="90"/>
      <c r="G72" s="181"/>
    </row>
    <row r="73" spans="1:7" x14ac:dyDescent="0.3">
      <c r="A73" s="93">
        <v>61550</v>
      </c>
      <c r="B73" s="93" t="s">
        <v>39</v>
      </c>
      <c r="C73" s="183">
        <f>SUM(C69:C72)</f>
        <v>0</v>
      </c>
      <c r="D73" s="188"/>
      <c r="E73" s="89"/>
      <c r="F73" s="90"/>
      <c r="G73" s="181"/>
    </row>
    <row r="74" spans="1:7" x14ac:dyDescent="0.3">
      <c r="A74" s="89"/>
      <c r="B74" s="90"/>
      <c r="C74" s="181"/>
      <c r="D74" s="188"/>
      <c r="E74" s="94">
        <v>74141</v>
      </c>
      <c r="F74" s="94" t="s">
        <v>99</v>
      </c>
      <c r="G74" s="182">
        <f>SUM(G70:G73)</f>
        <v>0</v>
      </c>
    </row>
    <row r="75" spans="1:7" x14ac:dyDescent="0.3">
      <c r="A75" s="89"/>
      <c r="B75" s="90"/>
      <c r="C75" s="181"/>
      <c r="D75" s="188"/>
      <c r="E75" s="89"/>
      <c r="F75" s="90"/>
      <c r="G75" s="181"/>
    </row>
    <row r="76" spans="1:7" x14ac:dyDescent="0.3">
      <c r="A76" s="89"/>
      <c r="B76" s="90"/>
      <c r="C76" s="181"/>
      <c r="D76" s="188"/>
      <c r="E76" s="89"/>
      <c r="F76" s="90"/>
      <c r="G76" s="181"/>
    </row>
    <row r="77" spans="1:7" x14ac:dyDescent="0.3">
      <c r="A77" s="89"/>
      <c r="B77" s="90"/>
      <c r="C77" s="181"/>
      <c r="D77" s="188"/>
      <c r="E77" s="89"/>
      <c r="F77" s="90"/>
      <c r="G77" s="181"/>
    </row>
    <row r="78" spans="1:7" ht="22.8" x14ac:dyDescent="0.3">
      <c r="A78" s="93">
        <v>61560</v>
      </c>
      <c r="B78" s="93" t="s">
        <v>41</v>
      </c>
      <c r="C78" s="183">
        <f>SUM(C74:C77)</f>
        <v>0</v>
      </c>
      <c r="D78" s="188"/>
      <c r="E78" s="89"/>
      <c r="F78" s="90"/>
      <c r="G78" s="181"/>
    </row>
    <row r="79" spans="1:7" x14ac:dyDescent="0.3">
      <c r="A79" s="89"/>
      <c r="B79" s="90"/>
      <c r="C79" s="181"/>
      <c r="D79" s="188"/>
      <c r="E79" s="91">
        <v>74142</v>
      </c>
      <c r="F79" s="91" t="s">
        <v>100</v>
      </c>
      <c r="G79" s="182">
        <f>SUM(G75:G78)</f>
        <v>0</v>
      </c>
    </row>
    <row r="80" spans="1:7" x14ac:dyDescent="0.3">
      <c r="A80" s="89"/>
      <c r="B80" s="90"/>
      <c r="C80" s="181"/>
      <c r="D80" s="188"/>
      <c r="E80" s="89"/>
      <c r="F80" s="90"/>
      <c r="G80" s="181"/>
    </row>
    <row r="81" spans="1:7" x14ac:dyDescent="0.3">
      <c r="A81" s="89"/>
      <c r="B81" s="90"/>
      <c r="C81" s="181"/>
      <c r="D81" s="188"/>
      <c r="E81" s="89"/>
      <c r="F81" s="90"/>
      <c r="G81" s="181"/>
    </row>
    <row r="82" spans="1:7" x14ac:dyDescent="0.3">
      <c r="A82" s="89"/>
      <c r="B82" s="90"/>
      <c r="C82" s="181"/>
      <c r="D82" s="188"/>
      <c r="E82" s="89"/>
      <c r="F82" s="90"/>
      <c r="G82" s="181"/>
    </row>
    <row r="83" spans="1:7" x14ac:dyDescent="0.3">
      <c r="A83" s="93">
        <v>61610</v>
      </c>
      <c r="B83" s="93" t="s">
        <v>42</v>
      </c>
      <c r="C83" s="183">
        <f>SUM(C79:C82)</f>
        <v>0</v>
      </c>
      <c r="D83" s="188"/>
      <c r="E83" s="89"/>
      <c r="F83" s="90"/>
      <c r="G83" s="181"/>
    </row>
    <row r="84" spans="1:7" x14ac:dyDescent="0.3">
      <c r="A84" s="89"/>
      <c r="B84" s="90"/>
      <c r="C84" s="181"/>
      <c r="D84" s="188"/>
      <c r="E84" s="92">
        <v>74143</v>
      </c>
      <c r="F84" s="92" t="s">
        <v>44</v>
      </c>
      <c r="G84" s="184">
        <f>SUM(G80:G83)</f>
        <v>0</v>
      </c>
    </row>
    <row r="85" spans="1:7" x14ac:dyDescent="0.3">
      <c r="A85" s="89"/>
      <c r="B85" s="90"/>
      <c r="C85" s="181"/>
      <c r="D85" s="188"/>
      <c r="E85" s="95"/>
      <c r="F85" s="90"/>
      <c r="G85" s="181"/>
    </row>
    <row r="86" spans="1:7" x14ac:dyDescent="0.3">
      <c r="A86" s="89"/>
      <c r="B86" s="90"/>
      <c r="C86" s="181"/>
      <c r="D86" s="188"/>
      <c r="E86" s="95"/>
      <c r="F86" s="90"/>
      <c r="G86" s="181"/>
    </row>
    <row r="87" spans="1:7" x14ac:dyDescent="0.3">
      <c r="A87" s="89"/>
      <c r="B87" s="90"/>
      <c r="C87" s="181"/>
      <c r="D87" s="188"/>
      <c r="E87" s="95"/>
      <c r="F87" s="90"/>
      <c r="G87" s="181"/>
    </row>
    <row r="88" spans="1:7" x14ac:dyDescent="0.3">
      <c r="A88" s="91">
        <v>61800</v>
      </c>
      <c r="B88" s="91" t="s">
        <v>43</v>
      </c>
      <c r="C88" s="182">
        <f>SUM(C84:C87)</f>
        <v>0</v>
      </c>
      <c r="D88" s="188"/>
      <c r="E88" s="95"/>
      <c r="F88" s="90"/>
      <c r="G88" s="181"/>
    </row>
    <row r="89" spans="1:7" x14ac:dyDescent="0.3">
      <c r="A89" s="89"/>
      <c r="B89" s="90"/>
      <c r="C89" s="181"/>
      <c r="D89" s="188"/>
      <c r="E89" s="92">
        <v>74145</v>
      </c>
      <c r="F89" s="92" t="s">
        <v>46</v>
      </c>
      <c r="G89" s="184">
        <f>SUM(G85:G88)</f>
        <v>0</v>
      </c>
    </row>
    <row r="90" spans="1:7" x14ac:dyDescent="0.3">
      <c r="A90" s="89"/>
      <c r="B90" s="90"/>
      <c r="C90" s="181"/>
      <c r="D90" s="188"/>
      <c r="E90" s="89"/>
      <c r="F90" s="90"/>
      <c r="G90" s="181"/>
    </row>
    <row r="91" spans="1:7" x14ac:dyDescent="0.3">
      <c r="A91" s="89"/>
      <c r="B91" s="90"/>
      <c r="C91" s="181"/>
      <c r="D91" s="188"/>
      <c r="E91" s="89"/>
      <c r="F91" s="90"/>
      <c r="G91" s="181"/>
    </row>
    <row r="92" spans="1:7" x14ac:dyDescent="0.3">
      <c r="A92" s="89"/>
      <c r="B92" s="90"/>
      <c r="C92" s="181"/>
      <c r="D92" s="188"/>
      <c r="E92" s="89"/>
      <c r="F92" s="90"/>
      <c r="G92" s="181"/>
    </row>
    <row r="93" spans="1:7" x14ac:dyDescent="0.3">
      <c r="A93" s="89"/>
      <c r="B93" s="90"/>
      <c r="C93" s="181"/>
      <c r="D93" s="188"/>
      <c r="E93" s="89"/>
      <c r="F93" s="90"/>
      <c r="G93" s="181"/>
    </row>
    <row r="94" spans="1:7" x14ac:dyDescent="0.3">
      <c r="A94" s="94">
        <v>61810</v>
      </c>
      <c r="B94" s="94" t="s">
        <v>45</v>
      </c>
      <c r="C94" s="182">
        <f>SUM(C89:C93)</f>
        <v>0</v>
      </c>
      <c r="D94" s="188"/>
      <c r="E94" s="89"/>
      <c r="F94" s="90"/>
      <c r="G94" s="181"/>
    </row>
    <row r="95" spans="1:7" x14ac:dyDescent="0.3">
      <c r="A95" s="89"/>
      <c r="B95" s="90"/>
      <c r="C95" s="181"/>
      <c r="D95" s="188"/>
      <c r="E95" s="94">
        <v>75410</v>
      </c>
      <c r="F95" s="94" t="s">
        <v>96</v>
      </c>
      <c r="G95" s="182">
        <f>SUM(G90:G94)</f>
        <v>0</v>
      </c>
    </row>
    <row r="96" spans="1:7" x14ac:dyDescent="0.3">
      <c r="A96" s="89"/>
      <c r="B96" s="90"/>
      <c r="C96" s="181"/>
      <c r="D96" s="188"/>
      <c r="E96" s="89"/>
      <c r="F96" s="90"/>
      <c r="G96" s="181"/>
    </row>
    <row r="97" spans="1:7" x14ac:dyDescent="0.3">
      <c r="A97" s="89"/>
      <c r="B97" s="90"/>
      <c r="C97" s="181"/>
      <c r="D97" s="188"/>
      <c r="E97" s="89"/>
      <c r="F97" s="90"/>
      <c r="G97" s="181"/>
    </row>
    <row r="98" spans="1:7" x14ac:dyDescent="0.3">
      <c r="A98" s="89"/>
      <c r="B98" s="90"/>
      <c r="C98" s="181"/>
      <c r="D98" s="188"/>
      <c r="E98" s="89"/>
      <c r="F98" s="90"/>
      <c r="G98" s="181"/>
    </row>
    <row r="99" spans="1:7" x14ac:dyDescent="0.3">
      <c r="A99" s="94">
        <v>62260</v>
      </c>
      <c r="B99" s="94" t="s">
        <v>49</v>
      </c>
      <c r="C99" s="182">
        <f>SUM(C95:C98)</f>
        <v>0</v>
      </c>
      <c r="D99" s="188"/>
      <c r="E99" s="89"/>
      <c r="F99" s="90"/>
      <c r="G99" s="181"/>
    </row>
    <row r="100" spans="1:7" x14ac:dyDescent="0.3">
      <c r="A100" s="89"/>
      <c r="B100" s="90"/>
      <c r="C100" s="181"/>
      <c r="D100" s="188"/>
      <c r="E100" s="94">
        <v>75600</v>
      </c>
      <c r="F100" s="94" t="s">
        <v>50</v>
      </c>
      <c r="G100" s="182">
        <f>SUM(G96:G99)</f>
        <v>0</v>
      </c>
    </row>
    <row r="101" spans="1:7" x14ac:dyDescent="0.3">
      <c r="A101" s="89"/>
      <c r="B101" s="90"/>
      <c r="C101" s="181"/>
      <c r="D101" s="188"/>
      <c r="E101" s="89"/>
      <c r="F101" s="90"/>
      <c r="G101" s="181"/>
    </row>
    <row r="102" spans="1:7" x14ac:dyDescent="0.3">
      <c r="A102" s="89"/>
      <c r="B102" s="90"/>
      <c r="C102" s="181"/>
      <c r="D102" s="188"/>
      <c r="E102" s="89"/>
      <c r="F102" s="90"/>
      <c r="G102" s="181"/>
    </row>
    <row r="103" spans="1:7" x14ac:dyDescent="0.3">
      <c r="A103" s="89"/>
      <c r="B103" s="90"/>
      <c r="C103" s="181"/>
      <c r="D103" s="188"/>
      <c r="E103" s="89"/>
      <c r="F103" s="90"/>
      <c r="G103" s="181"/>
    </row>
    <row r="104" spans="1:7" x14ac:dyDescent="0.3">
      <c r="A104" s="91">
        <v>62310</v>
      </c>
      <c r="B104" s="91" t="s">
        <v>51</v>
      </c>
      <c r="C104" s="182">
        <f>SUM(C100:C103)</f>
        <v>0</v>
      </c>
      <c r="D104" s="188"/>
      <c r="E104" s="89"/>
      <c r="F104" s="90"/>
      <c r="G104" s="181"/>
    </row>
    <row r="105" spans="1:7" x14ac:dyDescent="0.3">
      <c r="A105" s="89"/>
      <c r="B105" s="90"/>
      <c r="C105" s="181"/>
      <c r="D105" s="188"/>
      <c r="E105" s="99">
        <v>75800</v>
      </c>
      <c r="F105" s="100" t="s">
        <v>52</v>
      </c>
      <c r="G105" s="186">
        <f>SUM(G101:G104)</f>
        <v>0</v>
      </c>
    </row>
    <row r="106" spans="1:7" x14ac:dyDescent="0.3">
      <c r="A106" s="89"/>
      <c r="B106" s="90"/>
      <c r="C106" s="181"/>
      <c r="D106" s="188"/>
      <c r="E106" s="188"/>
      <c r="F106" s="188"/>
      <c r="G106" s="188"/>
    </row>
    <row r="107" spans="1:7" x14ac:dyDescent="0.3">
      <c r="A107" s="89"/>
      <c r="B107" s="90"/>
      <c r="C107" s="181"/>
      <c r="D107" s="188"/>
      <c r="E107" s="188"/>
      <c r="F107" s="188"/>
      <c r="G107" s="188"/>
    </row>
    <row r="108" spans="1:7" x14ac:dyDescent="0.3">
      <c r="A108" s="89"/>
      <c r="B108" s="90"/>
      <c r="C108" s="181"/>
      <c r="D108" s="188"/>
      <c r="E108" s="188"/>
      <c r="F108" s="188"/>
      <c r="G108" s="188"/>
    </row>
    <row r="109" spans="1:7" x14ac:dyDescent="0.3">
      <c r="A109" s="92">
        <v>62410</v>
      </c>
      <c r="B109" s="92" t="s">
        <v>53</v>
      </c>
      <c r="C109" s="184">
        <f>SUM(C105:C108)</f>
        <v>0</v>
      </c>
      <c r="D109" s="188"/>
      <c r="E109" s="188"/>
      <c r="F109" s="188"/>
      <c r="G109" s="188"/>
    </row>
    <row r="110" spans="1:7" x14ac:dyDescent="0.3">
      <c r="A110" s="95"/>
      <c r="B110" s="90"/>
      <c r="C110" s="181"/>
      <c r="D110" s="188"/>
      <c r="E110" s="188"/>
      <c r="F110" s="188"/>
      <c r="G110" s="188"/>
    </row>
    <row r="111" spans="1:7" x14ac:dyDescent="0.3">
      <c r="A111" s="95"/>
      <c r="B111" s="90"/>
      <c r="C111" s="181"/>
      <c r="D111" s="188"/>
      <c r="E111" s="188"/>
      <c r="F111" s="188"/>
      <c r="G111" s="188"/>
    </row>
    <row r="112" spans="1:7" x14ac:dyDescent="0.3">
      <c r="A112" s="95"/>
      <c r="B112" s="90"/>
      <c r="C112" s="181"/>
      <c r="D112" s="188"/>
      <c r="E112" s="188"/>
      <c r="F112" s="188"/>
      <c r="G112" s="188"/>
    </row>
    <row r="113" spans="1:7" x14ac:dyDescent="0.3">
      <c r="A113" s="95"/>
      <c r="B113" s="90"/>
      <c r="C113" s="181"/>
      <c r="D113" s="188"/>
      <c r="E113" s="188"/>
      <c r="F113" s="188"/>
      <c r="G113" s="188"/>
    </row>
    <row r="114" spans="1:7" ht="22.8" x14ac:dyDescent="0.3">
      <c r="A114" s="92">
        <v>62500</v>
      </c>
      <c r="B114" s="92" t="s">
        <v>54</v>
      </c>
      <c r="C114" s="184">
        <f>SUM(C110:C113)</f>
        <v>0</v>
      </c>
      <c r="D114" s="188"/>
      <c r="E114" s="188"/>
      <c r="F114" s="188"/>
      <c r="G114" s="188"/>
    </row>
    <row r="115" spans="1:7" x14ac:dyDescent="0.3">
      <c r="A115" s="89"/>
      <c r="B115" s="90"/>
      <c r="C115" s="181"/>
      <c r="D115" s="188"/>
      <c r="E115" s="188"/>
      <c r="F115" s="188"/>
      <c r="G115" s="188"/>
    </row>
    <row r="116" spans="1:7" x14ac:dyDescent="0.3">
      <c r="A116" s="89"/>
      <c r="B116" s="90"/>
      <c r="C116" s="181"/>
      <c r="D116" s="188"/>
      <c r="E116" s="188"/>
      <c r="F116" s="188"/>
      <c r="G116" s="188"/>
    </row>
    <row r="117" spans="1:7" x14ac:dyDescent="0.3">
      <c r="A117" s="89"/>
      <c r="B117" s="90"/>
      <c r="C117" s="181"/>
      <c r="D117" s="188"/>
      <c r="E117" s="188"/>
      <c r="F117" s="188"/>
      <c r="G117" s="188"/>
    </row>
    <row r="118" spans="1:7" x14ac:dyDescent="0.3">
      <c r="A118" s="89"/>
      <c r="B118" s="90"/>
      <c r="C118" s="181"/>
      <c r="D118" s="188"/>
      <c r="E118" s="188"/>
      <c r="F118" s="188"/>
      <c r="G118" s="188"/>
    </row>
    <row r="119" spans="1:7" x14ac:dyDescent="0.3">
      <c r="A119" s="93">
        <v>62630</v>
      </c>
      <c r="B119" s="93" t="s">
        <v>56</v>
      </c>
      <c r="C119" s="183"/>
      <c r="D119" s="188"/>
      <c r="E119" s="188"/>
      <c r="F119" s="188"/>
      <c r="G119" s="188"/>
    </row>
    <row r="120" spans="1:7" x14ac:dyDescent="0.3">
      <c r="A120" s="89"/>
      <c r="B120" s="90"/>
      <c r="C120" s="181"/>
      <c r="D120" s="188"/>
      <c r="E120" s="188"/>
      <c r="F120" s="188"/>
      <c r="G120" s="188"/>
    </row>
    <row r="121" spans="1:7" x14ac:dyDescent="0.3">
      <c r="A121" s="89"/>
      <c r="B121" s="90"/>
      <c r="C121" s="181"/>
      <c r="D121" s="188"/>
      <c r="E121" s="188"/>
      <c r="F121" s="188"/>
      <c r="G121" s="188"/>
    </row>
    <row r="122" spans="1:7" x14ac:dyDescent="0.3">
      <c r="A122" s="89"/>
      <c r="B122" s="90"/>
      <c r="C122" s="181"/>
      <c r="D122" s="188"/>
      <c r="E122" s="188"/>
      <c r="F122" s="188"/>
      <c r="G122" s="188"/>
    </row>
    <row r="123" spans="1:7" x14ac:dyDescent="0.3">
      <c r="A123" s="89"/>
      <c r="B123" s="90"/>
      <c r="C123" s="181"/>
      <c r="D123" s="188"/>
      <c r="E123" s="188"/>
      <c r="F123" s="188"/>
      <c r="G123" s="188"/>
    </row>
    <row r="124" spans="1:7" x14ac:dyDescent="0.3">
      <c r="A124" s="93">
        <v>62650</v>
      </c>
      <c r="B124" s="93" t="s">
        <v>57</v>
      </c>
      <c r="C124" s="183">
        <f>SUM(C120:C123)</f>
        <v>0</v>
      </c>
      <c r="D124" s="188"/>
      <c r="E124" s="188"/>
      <c r="F124" s="188"/>
      <c r="G124" s="188"/>
    </row>
    <row r="125" spans="1:7" x14ac:dyDescent="0.3">
      <c r="A125" s="89"/>
      <c r="B125" s="90"/>
      <c r="C125" s="181"/>
      <c r="D125" s="188"/>
      <c r="E125" s="188"/>
      <c r="F125" s="188"/>
      <c r="G125" s="188"/>
    </row>
    <row r="126" spans="1:7" x14ac:dyDescent="0.3">
      <c r="A126" s="89"/>
      <c r="B126" s="90"/>
      <c r="C126" s="181"/>
      <c r="D126" s="188"/>
      <c r="E126" s="188"/>
      <c r="F126" s="188"/>
      <c r="G126" s="188"/>
    </row>
    <row r="127" spans="1:7" x14ac:dyDescent="0.3">
      <c r="A127" s="89"/>
      <c r="B127" s="90"/>
      <c r="C127" s="181"/>
      <c r="D127" s="188"/>
      <c r="E127" s="188"/>
      <c r="F127" s="188"/>
      <c r="G127" s="188"/>
    </row>
    <row r="128" spans="1:7" x14ac:dyDescent="0.3">
      <c r="A128" s="89"/>
      <c r="B128" s="90"/>
      <c r="C128" s="181"/>
      <c r="D128" s="188"/>
      <c r="E128" s="188"/>
      <c r="F128" s="188"/>
      <c r="G128" s="188"/>
    </row>
    <row r="129" spans="1:7" x14ac:dyDescent="0.3">
      <c r="A129" s="93">
        <v>62700</v>
      </c>
      <c r="B129" s="93" t="s">
        <v>59</v>
      </c>
      <c r="C129" s="183">
        <f>SUM(C125:C128)</f>
        <v>0</v>
      </c>
      <c r="D129" s="188"/>
      <c r="E129" s="188"/>
      <c r="F129" s="188"/>
      <c r="G129" s="188"/>
    </row>
    <row r="130" spans="1:7" x14ac:dyDescent="0.3">
      <c r="A130" s="89"/>
      <c r="B130" s="90"/>
      <c r="C130" s="181"/>
      <c r="D130" s="188"/>
      <c r="E130" s="188"/>
      <c r="F130" s="188"/>
      <c r="G130" s="188"/>
    </row>
    <row r="131" spans="1:7" x14ac:dyDescent="0.3">
      <c r="A131" s="89"/>
      <c r="B131" s="90"/>
      <c r="C131" s="181"/>
      <c r="D131" s="188"/>
      <c r="E131" s="188"/>
      <c r="F131" s="188"/>
      <c r="G131" s="188"/>
    </row>
    <row r="132" spans="1:7" x14ac:dyDescent="0.3">
      <c r="A132" s="89"/>
      <c r="B132" s="90"/>
      <c r="C132" s="181"/>
      <c r="D132" s="188"/>
      <c r="E132" s="188"/>
      <c r="F132" s="188"/>
      <c r="G132" s="188"/>
    </row>
    <row r="133" spans="1:7" x14ac:dyDescent="0.3">
      <c r="A133" s="89"/>
      <c r="B133" s="90"/>
      <c r="C133" s="181"/>
      <c r="D133" s="188"/>
      <c r="E133" s="188"/>
      <c r="F133" s="188"/>
      <c r="G133" s="188"/>
    </row>
    <row r="134" spans="1:7" x14ac:dyDescent="0.3">
      <c r="A134" s="91">
        <v>62810</v>
      </c>
      <c r="B134" s="91" t="s">
        <v>60</v>
      </c>
      <c r="C134" s="182">
        <f>SUM(C130:C133)</f>
        <v>0</v>
      </c>
      <c r="D134" s="188"/>
      <c r="E134" s="188"/>
      <c r="F134" s="188"/>
      <c r="G134" s="188"/>
    </row>
    <row r="135" spans="1:7" x14ac:dyDescent="0.3">
      <c r="A135" s="89"/>
      <c r="B135" s="90"/>
      <c r="C135" s="181"/>
      <c r="D135" s="188"/>
      <c r="E135" s="188"/>
      <c r="F135" s="188"/>
      <c r="G135" s="188"/>
    </row>
    <row r="136" spans="1:7" x14ac:dyDescent="0.3">
      <c r="A136" s="89"/>
      <c r="B136" s="90"/>
      <c r="C136" s="181"/>
      <c r="D136" s="188"/>
      <c r="E136" s="188"/>
      <c r="F136" s="188"/>
      <c r="G136" s="188"/>
    </row>
    <row r="137" spans="1:7" x14ac:dyDescent="0.3">
      <c r="A137" s="89"/>
      <c r="B137" s="90"/>
      <c r="C137" s="181"/>
      <c r="D137" s="188"/>
      <c r="E137" s="188"/>
      <c r="F137" s="188"/>
      <c r="G137" s="188"/>
    </row>
    <row r="138" spans="1:7" x14ac:dyDescent="0.3">
      <c r="A138" s="89"/>
      <c r="B138" s="90"/>
      <c r="C138" s="181"/>
      <c r="D138" s="188"/>
      <c r="E138" s="188"/>
      <c r="F138" s="188"/>
      <c r="G138" s="188"/>
    </row>
    <row r="139" spans="1:7" x14ac:dyDescent="0.3">
      <c r="A139" s="89"/>
      <c r="B139" s="90"/>
      <c r="C139" s="181"/>
      <c r="D139" s="188"/>
      <c r="E139" s="188"/>
      <c r="F139" s="188"/>
      <c r="G139" s="188"/>
    </row>
    <row r="140" spans="1:7" x14ac:dyDescent="0.3">
      <c r="A140" s="94">
        <v>6311</v>
      </c>
      <c r="B140" s="94" t="s">
        <v>62</v>
      </c>
      <c r="C140" s="182">
        <f>SUM(C135:C139)</f>
        <v>0</v>
      </c>
      <c r="D140" s="188"/>
      <c r="E140" s="188"/>
      <c r="F140" s="188"/>
      <c r="G140" s="188"/>
    </row>
    <row r="141" spans="1:7" x14ac:dyDescent="0.3">
      <c r="A141" s="89"/>
      <c r="B141" s="90"/>
      <c r="C141" s="181"/>
      <c r="D141" s="188"/>
      <c r="E141" s="188"/>
      <c r="F141" s="188"/>
      <c r="G141" s="188"/>
    </row>
    <row r="142" spans="1:7" x14ac:dyDescent="0.3">
      <c r="A142" s="89"/>
      <c r="B142" s="90"/>
      <c r="C142" s="181"/>
      <c r="D142" s="188"/>
      <c r="E142" s="188"/>
      <c r="F142" s="188"/>
      <c r="G142" s="188"/>
    </row>
    <row r="143" spans="1:7" x14ac:dyDescent="0.3">
      <c r="A143" s="89"/>
      <c r="B143" s="90"/>
      <c r="C143" s="181"/>
      <c r="D143" s="188"/>
      <c r="E143" s="188"/>
      <c r="F143" s="188"/>
      <c r="G143" s="188"/>
    </row>
    <row r="144" spans="1:7" x14ac:dyDescent="0.3">
      <c r="A144" s="89"/>
      <c r="B144" s="90"/>
      <c r="C144" s="181"/>
      <c r="D144" s="188"/>
      <c r="E144" s="188"/>
      <c r="F144" s="188"/>
      <c r="G144" s="188"/>
    </row>
    <row r="145" spans="1:7" ht="22.8" x14ac:dyDescent="0.3">
      <c r="A145" s="94">
        <v>6333</v>
      </c>
      <c r="B145" s="94" t="s">
        <v>63</v>
      </c>
      <c r="C145" s="182">
        <f>SUM(C141:C144)</f>
        <v>0</v>
      </c>
      <c r="D145" s="188"/>
      <c r="E145" s="188"/>
      <c r="F145" s="188"/>
      <c r="G145" s="188"/>
    </row>
    <row r="146" spans="1:7" x14ac:dyDescent="0.3">
      <c r="A146" s="89"/>
      <c r="B146" s="90"/>
      <c r="C146" s="181"/>
      <c r="D146" s="188"/>
      <c r="E146" s="188"/>
      <c r="F146" s="188"/>
      <c r="G146" s="188"/>
    </row>
    <row r="147" spans="1:7" x14ac:dyDescent="0.3">
      <c r="A147" s="89"/>
      <c r="B147" s="90"/>
      <c r="C147" s="181"/>
      <c r="D147" s="188"/>
      <c r="E147" s="188"/>
      <c r="F147" s="188"/>
      <c r="G147" s="188"/>
    </row>
    <row r="148" spans="1:7" x14ac:dyDescent="0.3">
      <c r="A148" s="89"/>
      <c r="B148" s="90"/>
      <c r="C148" s="181"/>
      <c r="D148" s="188"/>
      <c r="E148" s="188"/>
      <c r="F148" s="188"/>
      <c r="G148" s="188"/>
    </row>
    <row r="149" spans="1:7" x14ac:dyDescent="0.3">
      <c r="A149" s="89"/>
      <c r="B149" s="90"/>
      <c r="C149" s="181"/>
      <c r="D149" s="188"/>
      <c r="E149" s="188"/>
      <c r="F149" s="188"/>
      <c r="G149" s="188"/>
    </row>
    <row r="150" spans="1:7" x14ac:dyDescent="0.3">
      <c r="A150" s="91">
        <v>64110</v>
      </c>
      <c r="B150" s="91" t="s">
        <v>65</v>
      </c>
      <c r="C150" s="182">
        <f>SUM(C146:C149)</f>
        <v>0</v>
      </c>
      <c r="D150" s="188"/>
      <c r="E150" s="188"/>
      <c r="F150" s="188"/>
      <c r="G150" s="188"/>
    </row>
    <row r="151" spans="1:7" x14ac:dyDescent="0.3">
      <c r="A151" s="89"/>
      <c r="B151" s="90"/>
      <c r="C151" s="181"/>
      <c r="D151" s="188"/>
      <c r="E151" s="188"/>
      <c r="F151" s="188"/>
      <c r="G151" s="188"/>
    </row>
    <row r="152" spans="1:7" x14ac:dyDescent="0.3">
      <c r="A152" s="89"/>
      <c r="B152" s="90"/>
      <c r="C152" s="181"/>
      <c r="D152" s="188"/>
      <c r="E152" s="188"/>
      <c r="F152" s="188"/>
      <c r="G152" s="188"/>
    </row>
    <row r="153" spans="1:7" x14ac:dyDescent="0.3">
      <c r="A153" s="89"/>
      <c r="B153" s="90"/>
      <c r="C153" s="181"/>
      <c r="D153" s="188"/>
      <c r="E153" s="188"/>
      <c r="F153" s="188"/>
      <c r="G153" s="188"/>
    </row>
    <row r="154" spans="1:7" x14ac:dyDescent="0.3">
      <c r="A154" s="89"/>
      <c r="B154" s="90"/>
      <c r="C154" s="181"/>
      <c r="D154" s="188"/>
      <c r="E154" s="188"/>
      <c r="F154" s="188"/>
      <c r="G154" s="188"/>
    </row>
    <row r="155" spans="1:7" x14ac:dyDescent="0.3">
      <c r="A155" s="92">
        <v>64500</v>
      </c>
      <c r="B155" s="92" t="s">
        <v>66</v>
      </c>
      <c r="C155" s="184">
        <f>SUM(C151:C154)</f>
        <v>0</v>
      </c>
      <c r="D155" s="188"/>
      <c r="E155" s="188"/>
      <c r="F155" s="188"/>
      <c r="G155" s="188"/>
    </row>
    <row r="156" spans="1:7" x14ac:dyDescent="0.3">
      <c r="A156" s="95"/>
      <c r="B156" s="90"/>
      <c r="C156" s="181"/>
      <c r="D156" s="188"/>
      <c r="E156" s="188"/>
      <c r="F156" s="188"/>
      <c r="G156" s="188"/>
    </row>
    <row r="157" spans="1:7" x14ac:dyDescent="0.3">
      <c r="A157" s="95"/>
      <c r="B157" s="90"/>
      <c r="C157" s="181"/>
      <c r="D157" s="188"/>
      <c r="E157" s="188"/>
      <c r="F157" s="188"/>
      <c r="G157" s="188"/>
    </row>
    <row r="158" spans="1:7" x14ac:dyDescent="0.3">
      <c r="A158" s="95"/>
      <c r="B158" s="90"/>
      <c r="C158" s="181"/>
      <c r="D158" s="188"/>
      <c r="E158" s="188"/>
      <c r="F158" s="188"/>
      <c r="G158" s="188"/>
    </row>
    <row r="159" spans="1:7" x14ac:dyDescent="0.3">
      <c r="A159" s="95"/>
      <c r="B159" s="90"/>
      <c r="C159" s="181"/>
      <c r="D159" s="188"/>
      <c r="E159" s="188"/>
      <c r="F159" s="188"/>
      <c r="G159" s="188"/>
    </row>
    <row r="160" spans="1:7" ht="22.8" x14ac:dyDescent="0.3">
      <c r="A160" s="92">
        <v>64800</v>
      </c>
      <c r="B160" s="92" t="s">
        <v>67</v>
      </c>
      <c r="C160" s="184">
        <f>SUM(C156:C159)</f>
        <v>0</v>
      </c>
      <c r="D160" s="188"/>
      <c r="E160" s="188"/>
      <c r="F160" s="188"/>
      <c r="G160" s="188"/>
    </row>
    <row r="161" spans="1:7" x14ac:dyDescent="0.3">
      <c r="A161" s="95"/>
      <c r="B161" s="90"/>
      <c r="C161" s="181"/>
      <c r="D161" s="188"/>
      <c r="E161" s="188"/>
      <c r="F161" s="188"/>
      <c r="G161" s="188"/>
    </row>
    <row r="162" spans="1:7" x14ac:dyDescent="0.3">
      <c r="A162" s="95"/>
      <c r="B162" s="90"/>
      <c r="C162" s="181"/>
      <c r="D162" s="188"/>
      <c r="E162" s="188"/>
      <c r="F162" s="188"/>
      <c r="G162" s="188"/>
    </row>
    <row r="163" spans="1:7" x14ac:dyDescent="0.3">
      <c r="A163" s="95"/>
      <c r="B163" s="90"/>
      <c r="C163" s="181"/>
      <c r="D163" s="188"/>
      <c r="E163" s="188"/>
      <c r="F163" s="188"/>
      <c r="G163" s="188"/>
    </row>
    <row r="164" spans="1:7" x14ac:dyDescent="0.3">
      <c r="A164" s="95"/>
      <c r="B164" s="90"/>
      <c r="C164" s="181"/>
      <c r="D164" s="188"/>
      <c r="E164" s="188"/>
      <c r="F164" s="188"/>
      <c r="G164" s="188"/>
    </row>
    <row r="165" spans="1:7" x14ac:dyDescent="0.3">
      <c r="A165" s="97">
        <v>65</v>
      </c>
      <c r="B165" s="96" t="s">
        <v>95</v>
      </c>
      <c r="C165" s="185">
        <f>SUM(C161:C164)</f>
        <v>0</v>
      </c>
      <c r="D165" s="188"/>
      <c r="E165" s="188"/>
      <c r="F165" s="188"/>
      <c r="G165" s="188"/>
    </row>
  </sheetData>
  <hyperlinks>
    <hyperlink ref="A1" location="ACCUEIL!A1" display="Accueil"/>
    <hyperlink ref="B1" location="BP!A1" display="Budget prévisionne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ACCUEIL</vt:lpstr>
      <vt:lpstr>BP</vt:lpstr>
      <vt:lpstr>Suivi</vt:lpstr>
    </vt:vector>
  </TitlesOfParts>
  <Company>LBHB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Pierre-Jean Donnay</dc:creator>
  <cp:lastModifiedBy>Pierre-Jean Donnay</cp:lastModifiedBy>
  <cp:lastPrinted>2022-06-08T14:11:20Z</cp:lastPrinted>
  <dcterms:created xsi:type="dcterms:W3CDTF">2022-06-08T14:08:17Z</dcterms:created>
  <dcterms:modified xsi:type="dcterms:W3CDTF">2022-06-27T07:25:13Z</dcterms:modified>
</cp:coreProperties>
</file>